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0.10.9.9\資料傳遞平台\G主計類傳遞資料\"/>
    </mc:Choice>
  </mc:AlternateContent>
  <xr:revisionPtr revIDLastSave="0" documentId="13_ncr:1_{5541F6E5-5E14-4FF6-B501-BB048CE87473}"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處理場(廠)及垃圾回收清除車輛統計" sheetId="217" r:id="rId15"/>
    <sheet name="垃圾回收清除車輛數(114年新增)" sheetId="243" r:id="rId16"/>
    <sheet name="垃圾處理場(廠)數(114年新增)" sheetId="244"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農路改善及維護工程" sheetId="227" r:id="rId33"/>
    <sheet name="都市計畫區域內公共工程實施數量" sheetId="231" r:id="rId34"/>
    <sheet name="都市計畫公共設施用地已取得面積" sheetId="228" r:id="rId35"/>
    <sheet name="都市計畫公共設施用地已闢建面積" sheetId="229" r:id="rId36"/>
    <sheet name="都市計畫區域內現有已開闢道路長度及面積暨橋梁座數、自行車道長度" sheetId="230" r:id="rId37"/>
    <sheet name="農耕土地面積" sheetId="236" r:id="rId38"/>
    <sheet name="天然災害水土保持設施損失情形" sheetId="239" r:id="rId39"/>
    <sheet name="漁業從業人數" sheetId="238" r:id="rId40"/>
    <sheet name="漁戶數及漁戶人口數" sheetId="240" r:id="rId41"/>
    <sheet name="資源回收量-114年12月" sheetId="259" r:id="rId42"/>
    <sheet name="一般垃圾及廚餘清理狀況-114年12月" sheetId="260" r:id="rId43"/>
    <sheet name="環保人員概況-114年(下半年)" sheetId="262" r:id="rId44"/>
    <sheet name="垃圾回收清除車輛數-114年下半年" sheetId="263" r:id="rId45"/>
    <sheet name="垃圾處理場(廠)數-114年下半年" sheetId="264" r:id="rId46"/>
    <sheet name="獨居老人服務概況114年第4季" sheetId="265" r:id="rId47"/>
    <sheet name="環境保護預算-115年" sheetId="266" r:id="rId48"/>
    <sheet name="一班垃圾及廚餘清理狀況-115年1月" sheetId="267" r:id="rId49"/>
    <sheet name="路外停車位概況-114年第4季" sheetId="268" r:id="rId50"/>
    <sheet name="路邊停車位概況-114年第4季" sheetId="269" r:id="rId51"/>
    <sheet name="路外停車位概況-身心障礙者專用停車位-114年第4 季" sheetId="270" r:id="rId52"/>
    <sheet name="路邊停車位概況-身心障礙者專用停車位-114年第4季" sheetId="271" r:id="rId53"/>
    <sheet name="路外停車位概況-電動汽車充電專用停車位-114年第4季" sheetId="272" r:id="rId54"/>
    <sheet name="路邊停車位概況-電動汽車充電專用停車位-114年第4 季" sheetId="273" r:id="rId55"/>
    <sheet name="孕婦及育有六歲以下兒童者停車位概況-114年第4 季" sheetId="274" r:id="rId56"/>
    <sheet name="都市計畫區域內公共工程實施數量-114年" sheetId="275" r:id="rId57"/>
    <sheet name="都市計畫區域內現有已開闢道路長度及面積暨橋梁座數-114年" sheetId="276" r:id="rId58"/>
    <sheet name="都市計畫公共設施用地已闢建面積-114年" sheetId="277" r:id="rId59"/>
    <sheet name="都市計畫公共設施用地已取得面積-114年" sheetId="278" r:id="rId60"/>
    <sheet name="資源回收量-115年1月" sheetId="280" r:id="rId61"/>
    <sheet name="公墓設施概況-114年" sheetId="281" r:id="rId62"/>
    <sheet name="骨灰(骸)存放設施概況-114年" sheetId="282" r:id="rId63"/>
    <sheet name="殯葬管理業務概況-114年" sheetId="283" r:id="rId64"/>
    <sheet name="殯儀館設施概況-114年" sheetId="284" r:id="rId65"/>
    <sheet name="火化場設施概況-114年" sheetId="285" r:id="rId66"/>
    <sheet name="調解委員會組織概況-114年" sheetId="286" r:id="rId67"/>
    <sheet name="辦理調解方式概況-114年" sheetId="287" r:id="rId68"/>
    <sheet name="辦理調解業務概況-114年" sheetId="288" r:id="rId69"/>
    <sheet name="漁戶數及漁戶人口數-114年" sheetId="289" r:id="rId70"/>
    <sheet name="漁業從業人數-114年" sheetId="290" r:id="rId71"/>
    <sheet name="漁業從業人數(114年續一完)" sheetId="291" r:id="rId72"/>
    <sheet name="一般垃圾及廚餘清理狀況-115年2月" sheetId="292" r:id="rId73"/>
    <sheet name="資源回收量-115年2月" sheetId="293" r:id="rId74"/>
    <sheet name="公庫收支-114年12月" sheetId="294" r:id="rId75"/>
    <sheet name="公庫收支-115年1月" sheetId="296" r:id="rId76"/>
    <sheet name="公庫收支-115年2月" sheetId="297" r:id="rId77"/>
    <sheet name="環境保護決算-114年度" sheetId="298" r:id="rId78"/>
    <sheet name="一般垃圾及廚餘清理狀況-115年3月" sheetId="299" r:id="rId79"/>
    <sheet name="資源回收量-115年3月" sheetId="300" r:id="rId80"/>
    <sheet name="路外停車位概況-115年第1 季" sheetId="301" r:id="rId81"/>
    <sheet name="路邊停車位概況-115年第1 季" sheetId="302" r:id="rId82"/>
    <sheet name="路外停車位概況-身心障礙者專用停車位-115年第1 季" sheetId="303" r:id="rId83"/>
    <sheet name="路邊停車位概況-身心障礙者專用停車位-115年第1 季" sheetId="304" r:id="rId84"/>
    <sheet name="路外停車位概況-電動汽車充電專用停車位-115年第1 季" sheetId="305" r:id="rId85"/>
    <sheet name="路邊停車位概況-電動汽車充電專用停車位-115年第1 季" sheetId="306" r:id="rId86"/>
    <sheet name="孕婦及育有六歲以下兒童者停車位概況-115年第1 季" sheetId="307" r:id="rId87"/>
    <sheet name="一般垃圾及廚餘清理狀況-115年4月" sheetId="308" r:id="rId88"/>
    <sheet name="推行社區發展工作概況-114年" sheetId="309" r:id="rId89"/>
    <sheet name="資源回收量-114年4月" sheetId="310" r:id="rId90"/>
    <sheet name="獨居老人服務概況-115年第一季" sheetId="311" r:id="rId91"/>
    <sheet name="宗教團體興辦公益慈善及社會教化事業概況-114年" sheetId="312" r:id="rId92"/>
    <sheet name="教會(堂)概況-114年" sheetId="313" r:id="rId93"/>
    <sheet name="寺廟登記概況-114年" sheetId="314" r:id="rId94"/>
    <sheet name="宗教財團法人概況-114年" sheetId="316" r:id="rId95"/>
    <sheet name="一般垃圾及廚餘清理狀況-115年5月" sheetId="317" r:id="rId96"/>
    <sheet name="農耕土地面積-114年" sheetId="318" r:id="rId97"/>
    <sheet name="資源回收成果統計-115年5月" sheetId="319" r:id="rId98"/>
    <sheet name="公庫收支-115年3月" sheetId="320" r:id="rId99"/>
    <sheet name="公庫收支-115年4月" sheetId="321" r:id="rId100"/>
    <sheet name="公庫收支-115年5月" sheetId="322" r:id="rId101"/>
    <sheet name="天然災害-114年" sheetId="323" r:id="rId102"/>
    <sheet name="農路改善及維護工程-114年" sheetId="324" r:id="rId103"/>
    <sheet name="治山防災整體治理工程-114" sheetId="325" r:id="rId104"/>
    <sheet name="治山防災整體治理工程-續-114年" sheetId="326" r:id="rId105"/>
  </sheets>
  <externalReferences>
    <externalReference r:id="rId106"/>
  </externalReferences>
  <definedNames>
    <definedName name="\d" localSheetId="45">#REF!</definedName>
    <definedName name="\d">#REF!</definedName>
    <definedName name="\l" localSheetId="45">#REF!</definedName>
    <definedName name="\l">#REF!</definedName>
    <definedName name="\m" localSheetId="45">#REF!</definedName>
    <definedName name="\m">#REF!</definedName>
    <definedName name="_00">!#REF!</definedName>
    <definedName name="_102年5月" localSheetId="38">預告統計資料發布時間表!#REF!</definedName>
    <definedName name="_102年5月" localSheetId="10">預告統計資料發布時間表!#REF!</definedName>
    <definedName name="_102年5月" localSheetId="24">#REF!</definedName>
    <definedName name="_102年5月" localSheetId="15">預告統計資料發布時間表!#REF!</definedName>
    <definedName name="_102年5月" localSheetId="14">預告統計資料發布時間表!#REF!</definedName>
    <definedName name="_102年5月" localSheetId="16">預告統計資料發布時間表!#REF!</definedName>
    <definedName name="_102年5月" localSheetId="23">#REF!</definedName>
    <definedName name="_102年5月" localSheetId="26">#REF!</definedName>
    <definedName name="_102年5月" localSheetId="25">#REF!</definedName>
    <definedName name="_102年5月" localSheetId="34">預告統計資料發布時間表!#REF!</definedName>
    <definedName name="_102年5月" localSheetId="35">預告統計資料發布時間表!#REF!</definedName>
    <definedName name="_102年5月" localSheetId="33">預告統計資料發布時間表!#REF!</definedName>
    <definedName name="_102年5月" localSheetId="36">預告統計資料發布時間表!#REF!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7">預告統計資料發布時間表!#REF!</definedName>
    <definedName name="_102年5月" localSheetId="32">預告統計資料發布時間表!#REF!</definedName>
    <definedName name="_102年5月" localSheetId="40">預告統計資料發布時間表!#REF!</definedName>
    <definedName name="_102年5月" localSheetId="39">預告統計資料發布時間表!#REF!</definedName>
    <definedName name="_102年5月" localSheetId="21">#REF!</definedName>
    <definedName name="_102年5月" localSheetId="11">預告統計資料發布時間表!#REF!</definedName>
    <definedName name="_102年5月" localSheetId="20">#REF!</definedName>
    <definedName name="_102年5月" localSheetId="18">預告統計資料發布時間表!#REF!</definedName>
    <definedName name="_102年5月" localSheetId="17">預告統計資料發布時間表!#REF!</definedName>
    <definedName name="_102年5月">預告統計資料發布時間表!#REF!</definedName>
    <definedName name="_11">!#REF!</definedName>
    <definedName name="_PRN1" localSheetId="45">#REF!</definedName>
    <definedName name="_PRN1">#REF!</definedName>
    <definedName name="_PRN2" localSheetId="45">#REF!</definedName>
    <definedName name="_PRN2">#REF!</definedName>
    <definedName name="A">!#REF!</definedName>
    <definedName name="L" localSheetId="45">#REF!</definedName>
    <definedName name="L">#REF!</definedName>
    <definedName name="LL" localSheetId="45">#REF!</definedName>
    <definedName name="LL">#REF!</definedName>
    <definedName name="M" localSheetId="45">#REF!</definedName>
    <definedName name="M">#REF!</definedName>
    <definedName name="OLE_LINK1" localSheetId="27">公墓設施使用概況!$A$28</definedName>
    <definedName name="pp" localSheetId="55">'孕婦及育有六歲以下兒童者停車位概況-114年第4 季'!$A$3:$D$16</definedName>
    <definedName name="pp" localSheetId="86">'孕婦及育有六歲以下兒童者停車位概況-115年第1 季'!$A$3:$D$16</definedName>
    <definedName name="pp" localSheetId="49">'路外停車位概況-114年第4季'!$A$3:$D$16</definedName>
    <definedName name="pp" localSheetId="80">'路外停車位概況-115年第1 季'!$A$3:$D$16</definedName>
    <definedName name="pp" localSheetId="51">'路外停車位概況-身心障礙者專用停車位-114年第4 季'!$A$3:$D$14</definedName>
    <definedName name="pp" localSheetId="82">'路外停車位概況-身心障礙者專用停車位-115年第1 季'!$A$3:$D$14</definedName>
    <definedName name="pp" localSheetId="53">'路外停車位概況-電動汽車充電專用停車位-114年第4季'!$A$3:$D$16</definedName>
    <definedName name="pp" localSheetId="84">'路外停車位概況-電動汽車充電專用停車位-115年第1 季'!$A$3:$D$16</definedName>
    <definedName name="pp" localSheetId="50">'路邊停車位概況-114年第4季'!$A$3:$D$14</definedName>
    <definedName name="pp" localSheetId="81">'路邊停車位概況-115年第1 季'!$A$3:$D$14</definedName>
    <definedName name="pp" localSheetId="52">'路邊停車位概況-身心障礙者專用停車位-114年第4季'!$A$3:$D$13</definedName>
    <definedName name="pp" localSheetId="83">'路邊停車位概況-身心障礙者專用停車位-115年第1 季'!$A$3:$D$13</definedName>
    <definedName name="pp" localSheetId="54">'路邊停車位概況-電動汽車充電專用停車位-114年第4 季'!$A$3:$D$14</definedName>
    <definedName name="pp" localSheetId="85">'路邊停車位概況-電動汽車充電專用停車位-115年第1 季'!$A$3:$D$14</definedName>
    <definedName name="pp">#REF!</definedName>
    <definedName name="_xlnm.Print_Area" localSheetId="48">'一班垃圾及廚餘清理狀況-115年1月'!$A$1:$G$33</definedName>
    <definedName name="_xlnm.Print_Area" localSheetId="42">'一般垃圾及廚餘清理狀況-114年12月'!$A$1:$G$33</definedName>
    <definedName name="_xlnm.Print_Area" localSheetId="72">'一般垃圾及廚餘清理狀況-115年2月'!$A$1:$G$33</definedName>
    <definedName name="_xlnm.Print_Area" localSheetId="78">'一般垃圾及廚餘清理狀況-115年3月'!$A$1:$G$33</definedName>
    <definedName name="_xlnm.Print_Area" localSheetId="87">'一般垃圾及廚餘清理狀況-115年4月'!$A$1:$G$33</definedName>
    <definedName name="_xlnm.Print_Area" localSheetId="95">'一般垃圾及廚餘清理狀況-115年5月'!$A$1:$G$33</definedName>
    <definedName name="_xlnm.Print_Area" localSheetId="1">公庫收支!$A$1:$A$36</definedName>
    <definedName name="_xlnm.Print_Area" localSheetId="74">'公庫收支-114年12月'!$A$1:$K$135</definedName>
    <definedName name="_xlnm.Print_Area" localSheetId="75">'公庫收支-115年1月'!$A$1:$K$135</definedName>
    <definedName name="_xlnm.Print_Area" localSheetId="76">'公庫收支-115年2月'!$A$1:$K$135</definedName>
    <definedName name="_xlnm.Print_Area" localSheetId="98">'公庫收支-115年3月'!$A$1:$K$135</definedName>
    <definedName name="_xlnm.Print_Area" localSheetId="99">'公庫收支-115年4月'!$A$1:$K$135</definedName>
    <definedName name="_xlnm.Print_Area" localSheetId="100">'公庫收支-115年5月'!$A$1:$K$135</definedName>
    <definedName name="_xlnm.Print_Area" localSheetId="101">'天然災害-114年'!$A$1:$J$30</definedName>
    <definedName name="_xlnm.Print_Area" localSheetId="55">'孕婦及育有六歲以下兒童者停車位概況-114年第4 季'!$A$1:$F$16</definedName>
    <definedName name="_xlnm.Print_Area" localSheetId="86">'孕婦及育有六歲以下兒童者停車位概況-115年第1 季'!$A$1:$F$16</definedName>
    <definedName name="_xlnm.Print_Area" localSheetId="24">寺廟登記概況!$A$1:$A$39</definedName>
    <definedName name="_xlnm.Print_Area" localSheetId="45">'垃圾處理場(廠)數-114年下半年'!$A$1:$G$18</definedName>
    <definedName name="_xlnm.Print_Area" localSheetId="23">宗教財團法人概況!$A$1:$A$30</definedName>
    <definedName name="_xlnm.Print_Area" localSheetId="26">宗教團體興辦公益慈善及社會教化事業概況!$A$1:$A$37</definedName>
    <definedName name="_xlnm.Print_Area" localSheetId="103">'治山防災整體治理工程-114'!$A$1:$I$25</definedName>
    <definedName name="_xlnm.Print_Area" localSheetId="25">'教會（堂）概況'!$A$1:$A$30</definedName>
    <definedName name="_xlnm.Print_Area" localSheetId="56">'都市計畫區域內公共工程實施數量-114年'!$A$1:$AA$30</definedName>
    <definedName name="_xlnm.Print_Area" localSheetId="41">'資源回收量-114年12月'!$A$1:$J$40</definedName>
    <definedName name="_xlnm.Print_Area" localSheetId="89">'資源回收量-114年4月'!$A$1:$J$40</definedName>
    <definedName name="_xlnm.Print_Area" localSheetId="60">'資源回收量-115年1月'!$A$1:$J$40</definedName>
    <definedName name="_xlnm.Print_Area" localSheetId="73">'資源回收量-115年2月'!$A$1:$J$40</definedName>
    <definedName name="_xlnm.Print_Area" localSheetId="79">'資源回收量-115年3月'!$A$1:$J$40</definedName>
    <definedName name="_xlnm.Print_Area" localSheetId="49">'路外停車位概況-114年第4季'!$A$1:$L$16</definedName>
    <definedName name="_xlnm.Print_Area" localSheetId="80">'路外停車位概況-115年第1 季'!$A$1:$L$16</definedName>
    <definedName name="_xlnm.Print_Area" localSheetId="51">'路外停車位概況-身心障礙者專用停車位-114年第4 季'!$3:$14</definedName>
    <definedName name="_xlnm.Print_Area" localSheetId="82">'路外停車位概況-身心障礙者專用停車位-115年第1 季'!$3:$14</definedName>
    <definedName name="_xlnm.Print_Area" localSheetId="53">'路外停車位概況-電動汽車充電專用停車位-114年第4季'!$A$3:$H$16</definedName>
    <definedName name="_xlnm.Print_Area" localSheetId="84">'路外停車位概況-電動汽車充電專用停車位-115年第1 季'!$A$3:$H$16</definedName>
    <definedName name="_xlnm.Print_Area" localSheetId="50">'路邊停車位概況-114年第4季'!$A$3:$G$14</definedName>
    <definedName name="_xlnm.Print_Area" localSheetId="81">'路邊停車位概況-115年第1 季'!$A$3:$G$14</definedName>
    <definedName name="_xlnm.Print_Area" localSheetId="52">'路邊停車位概況-身心障礙者專用停車位-114年第4季'!$A$3:$G$13</definedName>
    <definedName name="_xlnm.Print_Area" localSheetId="83">'路邊停車位概況-身心障礙者專用停車位-115年第1 季'!$A$3:$G$13</definedName>
    <definedName name="_xlnm.Print_Area" localSheetId="54">'路邊停車位概況-電動汽車充電專用停車位-114年第4 季'!$A$3:$F$14</definedName>
    <definedName name="_xlnm.Print_Area" localSheetId="85">'路邊停車位概況-電動汽車充電專用停車位-115年第1 季'!$A$3:$F$14</definedName>
    <definedName name="_xlnm.Print_Area" localSheetId="21">調解委員會組織概況!$A$1:$A$31</definedName>
    <definedName name="_xlnm.Print_Area" localSheetId="46">獨居老人服務概況114年第4季!$A$1:$AO$19</definedName>
    <definedName name="_xlnm.Print_Area" localSheetId="90">'獨居老人服務概況-115年第一季'!$A$1:$AO$19</definedName>
    <definedName name="_xlnm.Print_Area" localSheetId="20">辦理調解業務概況!$A$1:$A$34</definedName>
    <definedName name="_xlnm.Print_Area" localSheetId="43">'環保人員概況-114年(下半年)'!$A$1:$J$36</definedName>
    <definedName name="_xlnm.Print_Area" localSheetId="77">'環境保護決算-114年度'!$A$1:$K$26</definedName>
    <definedName name="_xlnm.Print_Area" localSheetId="47">'環境保護預算-115年'!$A$1:$J$26</definedName>
    <definedName name="_xlnm.Print_Titles" localSheetId="74">'公庫收支-114年12月'!$1:$4</definedName>
    <definedName name="_xlnm.Print_Titles" localSheetId="75">'公庫收支-115年1月'!$1:$4</definedName>
    <definedName name="_xlnm.Print_Titles" localSheetId="76">'公庫收支-115年2月'!$1:$4</definedName>
    <definedName name="_xlnm.Print_Titles" localSheetId="98">'公庫收支-115年3月'!$1:$4</definedName>
    <definedName name="_xlnm.Print_Titles" localSheetId="99">'公庫收支-115年4月'!$1:$4</definedName>
    <definedName name="_xlnm.Print_Titles" localSheetId="100">'公庫收支-115年5月'!$1:$4</definedName>
    <definedName name="PRNT" localSheetId="45">#REF!</definedName>
    <definedName name="PRNT">#REF!</definedName>
    <definedName name="ss" localSheetId="38">預告統計資料發布時間表!#REF!</definedName>
    <definedName name="ss" localSheetId="10">預告統計資料發布時間表!#REF!</definedName>
    <definedName name="ss" localSheetId="24">預告統計資料發布時間表!#REF!</definedName>
    <definedName name="ss" localSheetId="15">預告統計資料發布時間表!#REF!</definedName>
    <definedName name="ss" localSheetId="14">預告統計資料發布時間表!#REF!</definedName>
    <definedName name="ss" localSheetId="16">預告統計資料發布時間表!#REF!</definedName>
    <definedName name="ss" localSheetId="23">預告統計資料發布時間表!#REF!</definedName>
    <definedName name="ss" localSheetId="26">預告統計資料發布時間表!#REF!</definedName>
    <definedName name="ss" localSheetId="25">預告統計資料發布時間表!#REF!</definedName>
    <definedName name="ss" localSheetId="34">預告統計資料發布時間表!#REF!</definedName>
    <definedName name="ss" localSheetId="35">預告統計資料發布時間表!#REF!</definedName>
    <definedName name="ss" localSheetId="33">預告統計資料發布時間表!#REF!</definedName>
    <definedName name="ss" localSheetId="36">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7">預告統計資料發布時間表!#REF!</definedName>
    <definedName name="ss" localSheetId="32">預告統計資料發布時間表!#REF!</definedName>
    <definedName name="ss" localSheetId="40">預告統計資料發布時間表!#REF!</definedName>
    <definedName name="ss" localSheetId="39">預告統計資料發布時間表!#REF!</definedName>
    <definedName name="ss" localSheetId="11">預告統計資料發布時間表!#REF!</definedName>
    <definedName name="ss" localSheetId="18">預告統計資料發布時間表!#REF!</definedName>
    <definedName name="ss">預告統計資料發布時間表!#REF!</definedName>
    <definedName name="TOT" localSheetId="45">#REF!</definedName>
    <definedName name="TOT">#REF!</definedName>
    <definedName name="TOTMAN" localSheetId="45">#REF!</definedName>
    <definedName name="TOTMAN">#REF!</definedName>
    <definedName name="天然災害" localSheetId="101">'天然災害-114年'!$A$1:$J$30</definedName>
    <definedName name="台" localSheetId="38">預告統計資料發布時間表!#REF!</definedName>
    <definedName name="台" localSheetId="10">預告統計資料發布時間表!#REF!</definedName>
    <definedName name="台" localSheetId="24">#REF!</definedName>
    <definedName name="台" localSheetId="15">預告統計資料發布時間表!#REF!</definedName>
    <definedName name="台" localSheetId="14">預告統計資料發布時間表!#REF!</definedName>
    <definedName name="台" localSheetId="16">預告統計資料發布時間表!#REF!</definedName>
    <definedName name="台" localSheetId="23">#REF!</definedName>
    <definedName name="台" localSheetId="26">#REF!</definedName>
    <definedName name="台" localSheetId="25">#REF!</definedName>
    <definedName name="台" localSheetId="34">預告統計資料發布時間表!#REF!</definedName>
    <definedName name="台" localSheetId="35">預告統計資料發布時間表!#REF!</definedName>
    <definedName name="台" localSheetId="33">預告統計資料發布時間表!#REF!</definedName>
    <definedName name="台" localSheetId="36">預告統計資料發布時間表!#REF!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7">預告統計資料發布時間表!#REF!</definedName>
    <definedName name="台" localSheetId="32">預告統計資料發布時間表!#REF!</definedName>
    <definedName name="台" localSheetId="40">預告統計資料發布時間表!#REF!</definedName>
    <definedName name="台" localSheetId="39">預告統計資料發布時間表!#REF!</definedName>
    <definedName name="台" localSheetId="21">#REF!</definedName>
    <definedName name="台" localSheetId="11">預告統計資料發布時間表!#REF!</definedName>
    <definedName name="台" localSheetId="20">#REF!</definedName>
    <definedName name="台" localSheetId="18">預告統計資料發布時間表!#REF!</definedName>
    <definedName name="台" localSheetId="17">預告統計資料發布時間表!#REF!</definedName>
    <definedName name="台">預告統計資料發布時間表!#REF!</definedName>
    <definedName name="台東縣" localSheetId="38">公庫收支!#REF!</definedName>
    <definedName name="台東縣" localSheetId="10">公庫收支!#REF!</definedName>
    <definedName name="台東縣" localSheetId="24">寺廟登記概況!#REF!</definedName>
    <definedName name="台東縣" localSheetId="15">公庫收支!#REF!</definedName>
    <definedName name="台東縣" localSheetId="14">公庫收支!#REF!</definedName>
    <definedName name="台東縣" localSheetId="16">公庫收支!#REF!</definedName>
    <definedName name="台東縣" localSheetId="23">宗教財團法人概況!#REF!</definedName>
    <definedName name="台東縣" localSheetId="26">宗教團體興辦公益慈善及社會教化事業概況!#REF!</definedName>
    <definedName name="台東縣" localSheetId="25">'教會（堂）概況'!#REF!</definedName>
    <definedName name="台東縣" localSheetId="34">公庫收支!#REF!</definedName>
    <definedName name="台東縣" localSheetId="35">公庫收支!#REF!</definedName>
    <definedName name="台東縣" localSheetId="33">公庫收支!#REF!</definedName>
    <definedName name="台東縣" localSheetId="36">公庫收支!#REF!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7">公庫收支!#REF!</definedName>
    <definedName name="台東縣" localSheetId="32">公庫收支!#REF!</definedName>
    <definedName name="台東縣" localSheetId="40">公庫收支!#REF!</definedName>
    <definedName name="台東縣" localSheetId="39">公庫收支!#REF!</definedName>
    <definedName name="台東縣" localSheetId="21">調解委員會組織概況!#REF!</definedName>
    <definedName name="台東縣" localSheetId="11">公庫收支!#REF!</definedName>
    <definedName name="台東縣" localSheetId="20">辦理調解業務概況!#REF!</definedName>
    <definedName name="台東縣" localSheetId="18">公庫收支!#REF!</definedName>
    <definedName name="台東縣" localSheetId="17">公庫收支!#REF!</definedName>
    <definedName name="台東縣">公庫收支!#REF!</definedName>
    <definedName name="垃圾處理場" localSheetId="10">預告統計資料發布時間表!#REF!</definedName>
    <definedName name="垃圾處理場" localSheetId="16">預告統計資料發布時間表!#REF!</definedName>
    <definedName name="垃圾處理場" localSheetId="11">預告統計資料發布時間表!#REF!</definedName>
    <definedName name="垃圾處理場">預告統計資料發布時間表!#REF!</definedName>
    <definedName name="鄉鎮資料" localSheetId="38">公庫收支!#REF!</definedName>
    <definedName name="鄉鎮資料" localSheetId="10">公庫收支!#REF!</definedName>
    <definedName name="鄉鎮資料" localSheetId="24">寺廟登記概況!#REF!</definedName>
    <definedName name="鄉鎮資料" localSheetId="15">公庫收支!#REF!</definedName>
    <definedName name="鄉鎮資料" localSheetId="14">公庫收支!#REF!</definedName>
    <definedName name="鄉鎮資料" localSheetId="16">公庫收支!#REF!</definedName>
    <definedName name="鄉鎮資料" localSheetId="23">宗教財團法人概況!#REF!</definedName>
    <definedName name="鄉鎮資料" localSheetId="26">宗教團體興辦公益慈善及社會教化事業概況!#REF!</definedName>
    <definedName name="鄉鎮資料" localSheetId="25">'教會（堂）概況'!#REF!</definedName>
    <definedName name="鄉鎮資料" localSheetId="34">公庫收支!#REF!</definedName>
    <definedName name="鄉鎮資料" localSheetId="35">公庫收支!#REF!</definedName>
    <definedName name="鄉鎮資料" localSheetId="33">公庫收支!#REF!</definedName>
    <definedName name="鄉鎮資料" localSheetId="36">公庫收支!#REF!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7">公庫收支!#REF!</definedName>
    <definedName name="鄉鎮資料" localSheetId="32">公庫收支!#REF!</definedName>
    <definedName name="鄉鎮資料" localSheetId="40">公庫收支!#REF!</definedName>
    <definedName name="鄉鎮資料" localSheetId="39">公庫收支!#REF!</definedName>
    <definedName name="鄉鎮資料" localSheetId="21">調解委員會組織概況!#REF!</definedName>
    <definedName name="鄉鎮資料" localSheetId="11">公庫收支!#REF!</definedName>
    <definedName name="鄉鎮資料" localSheetId="20">辦理調解業務概況!#REF!</definedName>
    <definedName name="鄉鎮資料" localSheetId="18">公庫收支!#REF!</definedName>
    <definedName name="鄉鎮資料" localSheetId="17">公庫收支!#REF!</definedName>
    <definedName name="鄉鎮資料">公庫收支!#REF!</definedName>
    <definedName name="臺東縣各鄉鎮市公庫收支月報" localSheetId="38">公庫收支!#REF!</definedName>
    <definedName name="臺東縣各鄉鎮市公庫收支月報" localSheetId="10">公庫收支!#REF!</definedName>
    <definedName name="臺東縣各鄉鎮市公庫收支月報" localSheetId="24">寺廟登記概況!#REF!</definedName>
    <definedName name="臺東縣各鄉鎮市公庫收支月報" localSheetId="15">公庫收支!#REF!</definedName>
    <definedName name="臺東縣各鄉鎮市公庫收支月報" localSheetId="14">公庫收支!#REF!</definedName>
    <definedName name="臺東縣各鄉鎮市公庫收支月報" localSheetId="16">公庫收支!#REF!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25">'教會（堂）概況'!#REF!</definedName>
    <definedName name="臺東縣各鄉鎮市公庫收支月報" localSheetId="34">公庫收支!#REF!</definedName>
    <definedName name="臺東縣各鄉鎮市公庫收支月報" localSheetId="35">公庫收支!#REF!</definedName>
    <definedName name="臺東縣各鄉鎮市公庫收支月報" localSheetId="33">公庫收支!#REF!</definedName>
    <definedName name="臺東縣各鄉鎮市公庫收支月報" localSheetId="36">公庫收支!#REF!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7">公庫收支!#REF!</definedName>
    <definedName name="臺東縣各鄉鎮市公庫收支月報" localSheetId="32">公庫收支!#REF!</definedName>
    <definedName name="臺東縣各鄉鎮市公庫收支月報" localSheetId="40">公庫收支!#REF!</definedName>
    <definedName name="臺東縣各鄉鎮市公庫收支月報" localSheetId="39">公庫收支!#REF!</definedName>
    <definedName name="臺東縣各鄉鎮市公庫收支月報" localSheetId="21">調解委員會組織概況!#REF!</definedName>
    <definedName name="臺東縣各鄉鎮市公庫收支月報" localSheetId="11">公庫收支!#REF!</definedName>
    <definedName name="臺東縣各鄉鎮市公庫收支月報" localSheetId="20">辦理調解業務概況!#REF!</definedName>
    <definedName name="臺東縣各鄉鎮市公庫收支月報" localSheetId="18">公庫收支!#REF!</definedName>
    <definedName name="臺東縣各鄉鎮市公庫收支月報" localSheetId="17">公庫收支!#REF!</definedName>
    <definedName name="臺東縣各鄉鎮市公庫收支月報">公庫收支!#REF!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21">#REF!</definedName>
    <definedName name="臺東縣卑南鄉公庫收支月報" localSheetId="20">#REF!</definedName>
    <definedName name="臺東縣卑南鄉公庫收支月報">預告統計資料發布時間表!$B$11</definedName>
    <definedName name="調解委員會組織概況" localSheetId="38">#REF!</definedName>
    <definedName name="調解委員會組織概況" localSheetId="10">#REF!</definedName>
    <definedName name="調解委員會組織概況" localSheetId="24">#REF!</definedName>
    <definedName name="調解委員會組織概況" localSheetId="15">#REF!</definedName>
    <definedName name="調解委員會組織概況" localSheetId="14">#REF!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25">#REF!</definedName>
    <definedName name="調解委員會組織概況" localSheetId="34">#REF!</definedName>
    <definedName name="調解委員會組織概況" localSheetId="35">#REF!</definedName>
    <definedName name="調解委員會組織概況" localSheetId="33">#REF!</definedName>
    <definedName name="調解委員會組織概況" localSheetId="36">#REF!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7">#REF!</definedName>
    <definedName name="調解委員會組織概況" localSheetId="32">#REF!</definedName>
    <definedName name="調解委員會組織概況" localSheetId="40">#REF!</definedName>
    <definedName name="調解委員會組織概況" localSheetId="39">#REF!</definedName>
    <definedName name="調解委員會組織概況" localSheetId="11">#REF!</definedName>
    <definedName name="調解委員會組織概況" localSheetId="18">#REF!</definedName>
    <definedName name="調解委員會組織概況" localSheetId="17">#REF!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1" i="322" l="1"/>
  <c r="K114" i="322"/>
  <c r="J114" i="322"/>
  <c r="I114" i="322"/>
  <c r="H114" i="322"/>
  <c r="G114" i="322"/>
  <c r="F114" i="322"/>
  <c r="K108" i="322"/>
  <c r="J108" i="322"/>
  <c r="I108" i="322"/>
  <c r="H108" i="322"/>
  <c r="G108" i="322"/>
  <c r="F108" i="322"/>
  <c r="K101" i="322"/>
  <c r="J101" i="322"/>
  <c r="I101" i="322"/>
  <c r="H101" i="322"/>
  <c r="G101" i="322"/>
  <c r="F101" i="322"/>
  <c r="K97" i="322"/>
  <c r="J97" i="322"/>
  <c r="I97" i="322"/>
  <c r="I91" i="322" s="1"/>
  <c r="H97" i="322"/>
  <c r="H91" i="322" s="1"/>
  <c r="G97" i="322"/>
  <c r="G91" i="322" s="1"/>
  <c r="F97" i="322"/>
  <c r="F91" i="322" s="1"/>
  <c r="K92" i="322"/>
  <c r="K91" i="322" s="1"/>
  <c r="J92" i="322"/>
  <c r="J91" i="322" s="1"/>
  <c r="J118" i="322" s="1"/>
  <c r="J127" i="322" s="1"/>
  <c r="I92" i="322"/>
  <c r="H92" i="322"/>
  <c r="G92" i="322"/>
  <c r="F92" i="322"/>
  <c r="I88" i="322"/>
  <c r="H88" i="322"/>
  <c r="G88" i="322"/>
  <c r="F88" i="322"/>
  <c r="K82" i="322"/>
  <c r="J82" i="322"/>
  <c r="I82" i="322"/>
  <c r="H82" i="322"/>
  <c r="G82" i="322"/>
  <c r="F82" i="322"/>
  <c r="K77" i="322"/>
  <c r="J77" i="322"/>
  <c r="I77" i="322"/>
  <c r="H77" i="322"/>
  <c r="G77" i="322"/>
  <c r="F77" i="322"/>
  <c r="K71" i="322"/>
  <c r="J71" i="322"/>
  <c r="I71" i="322"/>
  <c r="H71" i="322"/>
  <c r="G71" i="322"/>
  <c r="F71" i="322"/>
  <c r="K66" i="322"/>
  <c r="J66" i="322"/>
  <c r="I66" i="322"/>
  <c r="I56" i="322" s="1"/>
  <c r="H66" i="322"/>
  <c r="H56" i="322" s="1"/>
  <c r="G66" i="322"/>
  <c r="G56" i="322" s="1"/>
  <c r="F66" i="322"/>
  <c r="F56" i="322" s="1"/>
  <c r="K62" i="322"/>
  <c r="K56" i="322" s="1"/>
  <c r="J62" i="322"/>
  <c r="J56" i="322" s="1"/>
  <c r="I62" i="322"/>
  <c r="H62" i="322"/>
  <c r="G62" i="322"/>
  <c r="F62" i="322"/>
  <c r="K57" i="322"/>
  <c r="J57" i="322"/>
  <c r="I57" i="322"/>
  <c r="H57" i="322"/>
  <c r="G57" i="322"/>
  <c r="F57" i="322"/>
  <c r="K31" i="322"/>
  <c r="J31" i="322"/>
  <c r="I31" i="322"/>
  <c r="H31" i="322"/>
  <c r="G31" i="322"/>
  <c r="F31" i="322"/>
  <c r="K22" i="322"/>
  <c r="J22" i="322"/>
  <c r="I22" i="322"/>
  <c r="H22" i="322"/>
  <c r="G22" i="322"/>
  <c r="F22" i="322"/>
  <c r="K13" i="322"/>
  <c r="J13" i="322"/>
  <c r="I13" i="322"/>
  <c r="H13" i="322"/>
  <c r="G13" i="322"/>
  <c r="F13" i="322"/>
  <c r="K8" i="322"/>
  <c r="J8" i="322"/>
  <c r="I8" i="322"/>
  <c r="I7" i="322" s="1"/>
  <c r="I43" i="322" s="1"/>
  <c r="I51" i="322" s="1"/>
  <c r="I53" i="322" s="1"/>
  <c r="H8" i="322"/>
  <c r="H7" i="322" s="1"/>
  <c r="H43" i="322" s="1"/>
  <c r="H51" i="322" s="1"/>
  <c r="H53" i="322" s="1"/>
  <c r="G8" i="322"/>
  <c r="G7" i="322" s="1"/>
  <c r="G43" i="322" s="1"/>
  <c r="G51" i="322" s="1"/>
  <c r="G53" i="322" s="1"/>
  <c r="F8" i="322"/>
  <c r="F7" i="322" s="1"/>
  <c r="F43" i="322" s="1"/>
  <c r="F51" i="322" s="1"/>
  <c r="F53" i="322" s="1"/>
  <c r="K7" i="322"/>
  <c r="K43" i="322" s="1"/>
  <c r="K51" i="322" s="1"/>
  <c r="K53" i="322" s="1"/>
  <c r="J7" i="322"/>
  <c r="J43" i="322" s="1"/>
  <c r="J51" i="322" s="1"/>
  <c r="J53" i="322" s="1"/>
  <c r="F131" i="321"/>
  <c r="K114" i="321"/>
  <c r="J114" i="321"/>
  <c r="I114" i="321"/>
  <c r="H114" i="321"/>
  <c r="G114" i="321"/>
  <c r="F114" i="321"/>
  <c r="K108" i="321"/>
  <c r="J108" i="321"/>
  <c r="I108" i="321"/>
  <c r="H108" i="321"/>
  <c r="G108" i="321"/>
  <c r="F108" i="321"/>
  <c r="K101" i="321"/>
  <c r="J101" i="321"/>
  <c r="I101" i="321"/>
  <c r="H101" i="321"/>
  <c r="G101" i="321"/>
  <c r="F101" i="321"/>
  <c r="K97" i="321"/>
  <c r="J97" i="321"/>
  <c r="I97" i="321"/>
  <c r="H97" i="321"/>
  <c r="G97" i="321"/>
  <c r="F97" i="321"/>
  <c r="K92" i="321"/>
  <c r="K91" i="321" s="1"/>
  <c r="J92" i="321"/>
  <c r="J91" i="321" s="1"/>
  <c r="I92" i="321"/>
  <c r="I91" i="321" s="1"/>
  <c r="H92" i="321"/>
  <c r="H91" i="321" s="1"/>
  <c r="G92" i="321"/>
  <c r="G91" i="321" s="1"/>
  <c r="F92" i="321"/>
  <c r="F91" i="321" s="1"/>
  <c r="I88" i="321"/>
  <c r="H88" i="321"/>
  <c r="G88" i="321"/>
  <c r="F88" i="321"/>
  <c r="K82" i="321"/>
  <c r="J82" i="321"/>
  <c r="I82" i="321"/>
  <c r="H82" i="321"/>
  <c r="H56" i="321" s="1"/>
  <c r="G82" i="321"/>
  <c r="G56" i="321" s="1"/>
  <c r="F82" i="321"/>
  <c r="K77" i="321"/>
  <c r="J77" i="321"/>
  <c r="I77" i="321"/>
  <c r="H77" i="321"/>
  <c r="G77" i="321"/>
  <c r="F77" i="321"/>
  <c r="K71" i="321"/>
  <c r="J71" i="321"/>
  <c r="I71" i="321"/>
  <c r="H71" i="321"/>
  <c r="G71" i="321"/>
  <c r="F71" i="321"/>
  <c r="K66" i="321"/>
  <c r="J66" i="321"/>
  <c r="I66" i="321"/>
  <c r="H66" i="321"/>
  <c r="G66" i="321"/>
  <c r="F66" i="321"/>
  <c r="F56" i="321" s="1"/>
  <c r="K62" i="321"/>
  <c r="K56" i="321" s="1"/>
  <c r="J62" i="321"/>
  <c r="J56" i="321" s="1"/>
  <c r="I62" i="321"/>
  <c r="I56" i="321" s="1"/>
  <c r="H62" i="321"/>
  <c r="G62" i="321"/>
  <c r="F62" i="321"/>
  <c r="K57" i="321"/>
  <c r="J57" i="321"/>
  <c r="I57" i="321"/>
  <c r="H57" i="321"/>
  <c r="G57" i="321"/>
  <c r="F57" i="321"/>
  <c r="K31" i="321"/>
  <c r="J31" i="321"/>
  <c r="I31" i="321"/>
  <c r="H31" i="321"/>
  <c r="H7" i="321" s="1"/>
  <c r="H43" i="321" s="1"/>
  <c r="H51" i="321" s="1"/>
  <c r="H53" i="321" s="1"/>
  <c r="G31" i="321"/>
  <c r="F31" i="321"/>
  <c r="K22" i="321"/>
  <c r="K7" i="321" s="1"/>
  <c r="K43" i="321" s="1"/>
  <c r="K51" i="321" s="1"/>
  <c r="K53" i="321" s="1"/>
  <c r="J22" i="321"/>
  <c r="I22" i="321"/>
  <c r="H22" i="321"/>
  <c r="G22" i="321"/>
  <c r="F22" i="321"/>
  <c r="K13" i="321"/>
  <c r="J13" i="321"/>
  <c r="I13" i="321"/>
  <c r="H13" i="321"/>
  <c r="G13" i="321"/>
  <c r="F13" i="321"/>
  <c r="K8" i="321"/>
  <c r="J8" i="321"/>
  <c r="I8" i="321"/>
  <c r="H8" i="321"/>
  <c r="G8" i="321"/>
  <c r="G7" i="321" s="1"/>
  <c r="G43" i="321" s="1"/>
  <c r="G51" i="321" s="1"/>
  <c r="G53" i="321" s="1"/>
  <c r="F8" i="321"/>
  <c r="F7" i="321" s="1"/>
  <c r="F43" i="321" s="1"/>
  <c r="F51" i="321" s="1"/>
  <c r="F53" i="321" s="1"/>
  <c r="I7" i="321"/>
  <c r="I43" i="321" s="1"/>
  <c r="I51" i="321" s="1"/>
  <c r="I53" i="321" s="1"/>
  <c r="F131" i="320"/>
  <c r="K114" i="320"/>
  <c r="J114" i="320"/>
  <c r="I114" i="320"/>
  <c r="H114" i="320"/>
  <c r="G114" i="320"/>
  <c r="F114" i="320"/>
  <c r="K108" i="320"/>
  <c r="J108" i="320"/>
  <c r="J91" i="320" s="1"/>
  <c r="J118" i="320" s="1"/>
  <c r="J127" i="320" s="1"/>
  <c r="I108" i="320"/>
  <c r="H108" i="320"/>
  <c r="G108" i="320"/>
  <c r="F108" i="320"/>
  <c r="K101" i="320"/>
  <c r="J101" i="320"/>
  <c r="I101" i="320"/>
  <c r="I91" i="320" s="1"/>
  <c r="I118" i="320" s="1"/>
  <c r="I127" i="320" s="1"/>
  <c r="H101" i="320"/>
  <c r="G101" i="320"/>
  <c r="F101" i="320"/>
  <c r="K97" i="320"/>
  <c r="J97" i="320"/>
  <c r="I97" i="320"/>
  <c r="H97" i="320"/>
  <c r="G97" i="320"/>
  <c r="F97" i="320"/>
  <c r="K92" i="320"/>
  <c r="J92" i="320"/>
  <c r="I92" i="320"/>
  <c r="H92" i="320"/>
  <c r="H91" i="320" s="1"/>
  <c r="H118" i="320" s="1"/>
  <c r="H127" i="320" s="1"/>
  <c r="G92" i="320"/>
  <c r="G91" i="320" s="1"/>
  <c r="G118" i="320" s="1"/>
  <c r="G127" i="320" s="1"/>
  <c r="F92" i="320"/>
  <c r="F91" i="320" s="1"/>
  <c r="K91" i="320"/>
  <c r="I88" i="320"/>
  <c r="H88" i="320"/>
  <c r="G88" i="320"/>
  <c r="F88" i="320"/>
  <c r="K82" i="320"/>
  <c r="J82" i="320"/>
  <c r="I82" i="320"/>
  <c r="H82" i="320"/>
  <c r="G82" i="320"/>
  <c r="F82" i="320"/>
  <c r="K77" i="320"/>
  <c r="J77" i="320"/>
  <c r="I77" i="320"/>
  <c r="H77" i="320"/>
  <c r="G77" i="320"/>
  <c r="F77" i="320"/>
  <c r="K71" i="320"/>
  <c r="J71" i="320"/>
  <c r="I71" i="320"/>
  <c r="I56" i="320" s="1"/>
  <c r="H71" i="320"/>
  <c r="G71" i="320"/>
  <c r="F71" i="320"/>
  <c r="K66" i="320"/>
  <c r="J66" i="320"/>
  <c r="I66" i="320"/>
  <c r="H66" i="320"/>
  <c r="G66" i="320"/>
  <c r="F66" i="320"/>
  <c r="K62" i="320"/>
  <c r="J62" i="320"/>
  <c r="I62" i="320"/>
  <c r="H62" i="320"/>
  <c r="H56" i="320" s="1"/>
  <c r="G62" i="320"/>
  <c r="F62" i="320"/>
  <c r="K57" i="320"/>
  <c r="K56" i="320" s="1"/>
  <c r="J57" i="320"/>
  <c r="J56" i="320" s="1"/>
  <c r="I57" i="320"/>
  <c r="H57" i="320"/>
  <c r="G57" i="320"/>
  <c r="G56" i="320" s="1"/>
  <c r="F57" i="320"/>
  <c r="F56" i="320" s="1"/>
  <c r="K31" i="320"/>
  <c r="J31" i="320"/>
  <c r="I31" i="320"/>
  <c r="H31" i="320"/>
  <c r="H7" i="320" s="1"/>
  <c r="H43" i="320" s="1"/>
  <c r="H51" i="320" s="1"/>
  <c r="H53" i="320" s="1"/>
  <c r="G31" i="320"/>
  <c r="G7" i="320" s="1"/>
  <c r="G43" i="320" s="1"/>
  <c r="G51" i="320" s="1"/>
  <c r="G53" i="320" s="1"/>
  <c r="F31" i="320"/>
  <c r="K22" i="320"/>
  <c r="J22" i="320"/>
  <c r="I22" i="320"/>
  <c r="H22" i="320"/>
  <c r="G22" i="320"/>
  <c r="F22" i="320"/>
  <c r="K13" i="320"/>
  <c r="J13" i="320"/>
  <c r="I13" i="320"/>
  <c r="I8" i="320" s="1"/>
  <c r="I7" i="320" s="1"/>
  <c r="I43" i="320" s="1"/>
  <c r="I51" i="320" s="1"/>
  <c r="I53" i="320" s="1"/>
  <c r="H13" i="320"/>
  <c r="G13" i="320"/>
  <c r="F13" i="320"/>
  <c r="K8" i="320"/>
  <c r="J8" i="320"/>
  <c r="J7" i="320" s="1"/>
  <c r="J43" i="320" s="1"/>
  <c r="J51" i="320" s="1"/>
  <c r="J53" i="320" s="1"/>
  <c r="H8" i="320"/>
  <c r="G8" i="320"/>
  <c r="F8" i="320"/>
  <c r="F7" i="320" s="1"/>
  <c r="F43" i="320" s="1"/>
  <c r="F51" i="320" s="1"/>
  <c r="F53" i="320" s="1"/>
  <c r="K7" i="320"/>
  <c r="K43" i="320" s="1"/>
  <c r="K51" i="320" s="1"/>
  <c r="K53" i="320" s="1"/>
  <c r="J34" i="319"/>
  <c r="H34" i="319"/>
  <c r="F34" i="319"/>
  <c r="D34" i="319" s="1"/>
  <c r="J33" i="319"/>
  <c r="H33" i="319"/>
  <c r="F33" i="319"/>
  <c r="D33" i="319" s="1"/>
  <c r="J32" i="319"/>
  <c r="H32" i="319"/>
  <c r="F32" i="319"/>
  <c r="D32" i="319"/>
  <c r="J31" i="319"/>
  <c r="H31" i="319"/>
  <c r="F31" i="319"/>
  <c r="D31" i="319"/>
  <c r="J30" i="319"/>
  <c r="H30" i="319"/>
  <c r="F30" i="319"/>
  <c r="D30" i="319" s="1"/>
  <c r="J29" i="319"/>
  <c r="H29" i="319"/>
  <c r="F29" i="319"/>
  <c r="D29" i="319" s="1"/>
  <c r="J28" i="319"/>
  <c r="H28" i="319"/>
  <c r="F28" i="319"/>
  <c r="D28" i="319" s="1"/>
  <c r="J27" i="319"/>
  <c r="H27" i="319"/>
  <c r="F27" i="319"/>
  <c r="D27" i="319"/>
  <c r="J26" i="319"/>
  <c r="H26" i="319"/>
  <c r="F26" i="319"/>
  <c r="D26" i="319"/>
  <c r="J25" i="319"/>
  <c r="H25" i="319"/>
  <c r="F25" i="319"/>
  <c r="D25" i="319" s="1"/>
  <c r="J24" i="319"/>
  <c r="H24" i="319"/>
  <c r="F24" i="319"/>
  <c r="D24" i="319" s="1"/>
  <c r="J23" i="319"/>
  <c r="H23" i="319"/>
  <c r="F23" i="319"/>
  <c r="D23" i="319" s="1"/>
  <c r="J22" i="319"/>
  <c r="H22" i="319"/>
  <c r="F22" i="319"/>
  <c r="D22" i="319" s="1"/>
  <c r="J21" i="319"/>
  <c r="H21" i="319"/>
  <c r="F21" i="319"/>
  <c r="D21" i="319"/>
  <c r="J20" i="319"/>
  <c r="H20" i="319"/>
  <c r="F20" i="319"/>
  <c r="D20" i="319" s="1"/>
  <c r="J19" i="319"/>
  <c r="H19" i="319"/>
  <c r="F19" i="319"/>
  <c r="D19" i="319" s="1"/>
  <c r="J18" i="319"/>
  <c r="H18" i="319"/>
  <c r="F18" i="319"/>
  <c r="D18" i="319" s="1"/>
  <c r="J17" i="319"/>
  <c r="H17" i="319"/>
  <c r="F17" i="319"/>
  <c r="D17" i="319"/>
  <c r="J16" i="319"/>
  <c r="H16" i="319"/>
  <c r="F16" i="319"/>
  <c r="D16" i="319"/>
  <c r="J15" i="319"/>
  <c r="J11" i="319" s="1"/>
  <c r="H15" i="319"/>
  <c r="F15" i="319"/>
  <c r="D15" i="319" s="1"/>
  <c r="J14" i="319"/>
  <c r="H14" i="319"/>
  <c r="F14" i="319"/>
  <c r="D14" i="319" s="1"/>
  <c r="J13" i="319"/>
  <c r="H13" i="319"/>
  <c r="F13" i="319"/>
  <c r="D13" i="319" s="1"/>
  <c r="J12" i="319"/>
  <c r="H12" i="319"/>
  <c r="F12" i="319"/>
  <c r="D12" i="319"/>
  <c r="H11" i="319"/>
  <c r="F11" i="319"/>
  <c r="D11" i="319" s="1"/>
  <c r="V23" i="309"/>
  <c r="V22" i="309"/>
  <c r="V21" i="309"/>
  <c r="V19" i="309"/>
  <c r="V18" i="309"/>
  <c r="V17" i="309"/>
  <c r="V15" i="309"/>
  <c r="V14" i="309"/>
  <c r="V13" i="309"/>
  <c r="V12" i="309"/>
  <c r="V11" i="309" s="1"/>
  <c r="AN11" i="309"/>
  <c r="AK11" i="309"/>
  <c r="AJ11" i="309"/>
  <c r="AI11" i="309"/>
  <c r="AH11" i="309"/>
  <c r="AG11" i="309"/>
  <c r="AF11" i="309"/>
  <c r="AE11" i="309"/>
  <c r="AD11" i="309"/>
  <c r="AA11" i="309"/>
  <c r="Z11" i="309"/>
  <c r="X11" i="309"/>
  <c r="W11" i="309"/>
  <c r="U11" i="309"/>
  <c r="T11" i="309"/>
  <c r="S11" i="309"/>
  <c r="R11" i="309"/>
  <c r="Q11" i="309"/>
  <c r="P11" i="309"/>
  <c r="O11" i="309"/>
  <c r="N11" i="309"/>
  <c r="M11" i="309"/>
  <c r="L11" i="309"/>
  <c r="K11" i="309"/>
  <c r="J11" i="309"/>
  <c r="I11" i="309"/>
  <c r="H11" i="309"/>
  <c r="G11" i="309"/>
  <c r="F11" i="309"/>
  <c r="E11" i="309"/>
  <c r="D11" i="309"/>
  <c r="C11" i="309"/>
  <c r="B11" i="309"/>
  <c r="F131" i="297"/>
  <c r="K114" i="297"/>
  <c r="J114" i="297"/>
  <c r="I114" i="297"/>
  <c r="H114" i="297"/>
  <c r="G114" i="297"/>
  <c r="F114" i="297"/>
  <c r="K108" i="297"/>
  <c r="J108" i="297"/>
  <c r="I108" i="297"/>
  <c r="H108" i="297"/>
  <c r="G108" i="297"/>
  <c r="F108" i="297"/>
  <c r="K101" i="297"/>
  <c r="J101" i="297"/>
  <c r="I101" i="297"/>
  <c r="H101" i="297"/>
  <c r="G101" i="297"/>
  <c r="G91" i="297" s="1"/>
  <c r="F101" i="297"/>
  <c r="K97" i="297"/>
  <c r="J97" i="297"/>
  <c r="I97" i="297"/>
  <c r="H97" i="297"/>
  <c r="G97" i="297"/>
  <c r="F97" i="297"/>
  <c r="K92" i="297"/>
  <c r="K91" i="297" s="1"/>
  <c r="J92" i="297"/>
  <c r="J91" i="297" s="1"/>
  <c r="I92" i="297"/>
  <c r="H92" i="297"/>
  <c r="H91" i="297" s="1"/>
  <c r="H118" i="297" s="1"/>
  <c r="H127" i="297" s="1"/>
  <c r="G92" i="297"/>
  <c r="F92" i="297"/>
  <c r="F91" i="297" s="1"/>
  <c r="I91" i="297"/>
  <c r="I88" i="297"/>
  <c r="H88" i="297"/>
  <c r="G88" i="297"/>
  <c r="F88" i="297"/>
  <c r="K82" i="297"/>
  <c r="J82" i="297"/>
  <c r="I82" i="297"/>
  <c r="H82" i="297"/>
  <c r="G82" i="297"/>
  <c r="F82" i="297"/>
  <c r="F56" i="297" s="1"/>
  <c r="K77" i="297"/>
  <c r="J77" i="297"/>
  <c r="I77" i="297"/>
  <c r="H77" i="297"/>
  <c r="G77" i="297"/>
  <c r="G56" i="297" s="1"/>
  <c r="F77" i="297"/>
  <c r="K71" i="297"/>
  <c r="J71" i="297"/>
  <c r="I71" i="297"/>
  <c r="H71" i="297"/>
  <c r="G71" i="297"/>
  <c r="F71" i="297"/>
  <c r="K66" i="297"/>
  <c r="J66" i="297"/>
  <c r="I66" i="297"/>
  <c r="H66" i="297"/>
  <c r="G66" i="297"/>
  <c r="F66" i="297"/>
  <c r="K62" i="297"/>
  <c r="J62" i="297"/>
  <c r="I62" i="297"/>
  <c r="H62" i="297"/>
  <c r="G62" i="297"/>
  <c r="F62" i="297"/>
  <c r="K57" i="297"/>
  <c r="K56" i="297" s="1"/>
  <c r="J57" i="297"/>
  <c r="J56" i="297" s="1"/>
  <c r="I57" i="297"/>
  <c r="I56" i="297" s="1"/>
  <c r="H57" i="297"/>
  <c r="H56" i="297" s="1"/>
  <c r="G57" i="297"/>
  <c r="F57" i="297"/>
  <c r="K31" i="297"/>
  <c r="J31" i="297"/>
  <c r="I31" i="297"/>
  <c r="H31" i="297"/>
  <c r="G31" i="297"/>
  <c r="F31" i="297"/>
  <c r="K22" i="297"/>
  <c r="J22" i="297"/>
  <c r="I22" i="297"/>
  <c r="H22" i="297"/>
  <c r="G22" i="297"/>
  <c r="F22" i="297"/>
  <c r="F7" i="297" s="1"/>
  <c r="F43" i="297" s="1"/>
  <c r="F51" i="297" s="1"/>
  <c r="F53" i="297" s="1"/>
  <c r="K13" i="297"/>
  <c r="K8" i="297" s="1"/>
  <c r="K7" i="297" s="1"/>
  <c r="K43" i="297" s="1"/>
  <c r="K51" i="297" s="1"/>
  <c r="K53" i="297" s="1"/>
  <c r="J13" i="297"/>
  <c r="J8" i="297" s="1"/>
  <c r="J7" i="297" s="1"/>
  <c r="J43" i="297" s="1"/>
  <c r="J51" i="297" s="1"/>
  <c r="J53" i="297" s="1"/>
  <c r="I13" i="297"/>
  <c r="H13" i="297"/>
  <c r="G13" i="297"/>
  <c r="G8" i="297" s="1"/>
  <c r="G7" i="297" s="1"/>
  <c r="G43" i="297" s="1"/>
  <c r="G51" i="297" s="1"/>
  <c r="G53" i="297" s="1"/>
  <c r="F13" i="297"/>
  <c r="I8" i="297"/>
  <c r="I7" i="297" s="1"/>
  <c r="I43" i="297" s="1"/>
  <c r="I51" i="297" s="1"/>
  <c r="I53" i="297" s="1"/>
  <c r="H8" i="297"/>
  <c r="H7" i="297" s="1"/>
  <c r="H43" i="297" s="1"/>
  <c r="H51" i="297" s="1"/>
  <c r="H53" i="297" s="1"/>
  <c r="F8" i="297"/>
  <c r="F131" i="296"/>
  <c r="K114" i="296"/>
  <c r="J114" i="296"/>
  <c r="G114" i="296"/>
  <c r="G91" i="296" s="1"/>
  <c r="G118" i="296" s="1"/>
  <c r="G127" i="296" s="1"/>
  <c r="F114" i="296"/>
  <c r="F91" i="296" s="1"/>
  <c r="K108" i="296"/>
  <c r="J108" i="296"/>
  <c r="G108" i="296"/>
  <c r="F108" i="296"/>
  <c r="K101" i="296"/>
  <c r="K91" i="296" s="1"/>
  <c r="J101" i="296"/>
  <c r="J91" i="296" s="1"/>
  <c r="G101" i="296"/>
  <c r="F101" i="296"/>
  <c r="K97" i="296"/>
  <c r="J97" i="296"/>
  <c r="G97" i="296"/>
  <c r="F97" i="296"/>
  <c r="K92" i="296"/>
  <c r="J92" i="296"/>
  <c r="I92" i="296"/>
  <c r="H92" i="296"/>
  <c r="G92" i="296"/>
  <c r="F92" i="296"/>
  <c r="I91" i="296"/>
  <c r="H91" i="296"/>
  <c r="G88" i="296"/>
  <c r="F88" i="296"/>
  <c r="K82" i="296"/>
  <c r="J82" i="296"/>
  <c r="G82" i="296"/>
  <c r="F82" i="296"/>
  <c r="K77" i="296"/>
  <c r="J77" i="296"/>
  <c r="G77" i="296"/>
  <c r="F77" i="296"/>
  <c r="K71" i="296"/>
  <c r="J71" i="296"/>
  <c r="G71" i="296"/>
  <c r="F71" i="296"/>
  <c r="K66" i="296"/>
  <c r="J66" i="296"/>
  <c r="G66" i="296"/>
  <c r="F66" i="296"/>
  <c r="K62" i="296"/>
  <c r="K56" i="296" s="1"/>
  <c r="J62" i="296"/>
  <c r="J56" i="296" s="1"/>
  <c r="G62" i="296"/>
  <c r="F62" i="296"/>
  <c r="F56" i="296" s="1"/>
  <c r="K57" i="296"/>
  <c r="J57" i="296"/>
  <c r="I57" i="296"/>
  <c r="H57" i="296"/>
  <c r="G57" i="296"/>
  <c r="G56" i="296" s="1"/>
  <c r="F57" i="296"/>
  <c r="I56" i="296"/>
  <c r="I118" i="296" s="1"/>
  <c r="I127" i="296" s="1"/>
  <c r="H56" i="296"/>
  <c r="H118" i="296" s="1"/>
  <c r="H127" i="296" s="1"/>
  <c r="K31" i="296"/>
  <c r="J31" i="296"/>
  <c r="I31" i="296"/>
  <c r="H31" i="296"/>
  <c r="G31" i="296"/>
  <c r="G7" i="296" s="1"/>
  <c r="G43" i="296" s="1"/>
  <c r="G51" i="296" s="1"/>
  <c r="G53" i="296" s="1"/>
  <c r="F31" i="296"/>
  <c r="F7" i="296" s="1"/>
  <c r="F43" i="296" s="1"/>
  <c r="F51" i="296" s="1"/>
  <c r="F53" i="296" s="1"/>
  <c r="K22" i="296"/>
  <c r="J22" i="296"/>
  <c r="I22" i="296"/>
  <c r="H22" i="296"/>
  <c r="H7" i="296" s="1"/>
  <c r="H43" i="296" s="1"/>
  <c r="H51" i="296" s="1"/>
  <c r="H53" i="296" s="1"/>
  <c r="G22" i="296"/>
  <c r="F22" i="296"/>
  <c r="K13" i="296"/>
  <c r="J13" i="296"/>
  <c r="I13" i="296"/>
  <c r="I8" i="296" s="1"/>
  <c r="I7" i="296" s="1"/>
  <c r="I43" i="296" s="1"/>
  <c r="I51" i="296" s="1"/>
  <c r="I53" i="296" s="1"/>
  <c r="H13" i="296"/>
  <c r="G13" i="296"/>
  <c r="F13" i="296"/>
  <c r="K8" i="296"/>
  <c r="J8" i="296"/>
  <c r="H8" i="296"/>
  <c r="G8" i="296"/>
  <c r="F8" i="296"/>
  <c r="K7" i="296"/>
  <c r="K43" i="296" s="1"/>
  <c r="K51" i="296" s="1"/>
  <c r="K53" i="296" s="1"/>
  <c r="J7" i="296"/>
  <c r="J43" i="296" s="1"/>
  <c r="J51" i="296" s="1"/>
  <c r="J53" i="296" s="1"/>
  <c r="F131" i="294"/>
  <c r="K114" i="294"/>
  <c r="J114" i="294"/>
  <c r="I114" i="294"/>
  <c r="H114" i="294"/>
  <c r="G114" i="294"/>
  <c r="F114" i="294"/>
  <c r="K108" i="294"/>
  <c r="J108" i="294"/>
  <c r="I108" i="294"/>
  <c r="H108" i="294"/>
  <c r="G108" i="294"/>
  <c r="F108" i="294"/>
  <c r="K101" i="294"/>
  <c r="K91" i="294" s="1"/>
  <c r="J101" i="294"/>
  <c r="J91" i="294" s="1"/>
  <c r="I101" i="294"/>
  <c r="I91" i="294" s="1"/>
  <c r="I118" i="294" s="1"/>
  <c r="I127" i="294" s="1"/>
  <c r="H101" i="294"/>
  <c r="G101" i="294"/>
  <c r="F101" i="294"/>
  <c r="K97" i="294"/>
  <c r="J97" i="294"/>
  <c r="I97" i="294"/>
  <c r="H97" i="294"/>
  <c r="G97" i="294"/>
  <c r="F97" i="294"/>
  <c r="K92" i="294"/>
  <c r="J92" i="294"/>
  <c r="I92" i="294"/>
  <c r="H92" i="294"/>
  <c r="G92" i="294"/>
  <c r="F92" i="294"/>
  <c r="F91" i="294" s="1"/>
  <c r="F118" i="294" s="1"/>
  <c r="F127" i="294" s="1"/>
  <c r="F129" i="294" s="1"/>
  <c r="H91" i="294"/>
  <c r="H118" i="294" s="1"/>
  <c r="H127" i="294" s="1"/>
  <c r="G91" i="294"/>
  <c r="G118" i="294" s="1"/>
  <c r="G127" i="294" s="1"/>
  <c r="I88" i="294"/>
  <c r="H88" i="294"/>
  <c r="G88" i="294"/>
  <c r="F88" i="294"/>
  <c r="K82" i="294"/>
  <c r="J82" i="294"/>
  <c r="I82" i="294"/>
  <c r="H82" i="294"/>
  <c r="G82" i="294"/>
  <c r="F82" i="294"/>
  <c r="K77" i="294"/>
  <c r="J77" i="294"/>
  <c r="I77" i="294"/>
  <c r="H77" i="294"/>
  <c r="G77" i="294"/>
  <c r="F77" i="294"/>
  <c r="K71" i="294"/>
  <c r="J71" i="294"/>
  <c r="I71" i="294"/>
  <c r="H71" i="294"/>
  <c r="G71" i="294"/>
  <c r="F71" i="294"/>
  <c r="K66" i="294"/>
  <c r="J66" i="294"/>
  <c r="I66" i="294"/>
  <c r="H66" i="294"/>
  <c r="G66" i="294"/>
  <c r="F66" i="294"/>
  <c r="K62" i="294"/>
  <c r="J62" i="294"/>
  <c r="I62" i="294"/>
  <c r="H62" i="294"/>
  <c r="G62" i="294"/>
  <c r="F62" i="294"/>
  <c r="F56" i="294" s="1"/>
  <c r="K57" i="294"/>
  <c r="K56" i="294" s="1"/>
  <c r="J57" i="294"/>
  <c r="J56" i="294" s="1"/>
  <c r="I57" i="294"/>
  <c r="I56" i="294" s="1"/>
  <c r="H57" i="294"/>
  <c r="H56" i="294" s="1"/>
  <c r="G57" i="294"/>
  <c r="G56" i="294" s="1"/>
  <c r="F57" i="294"/>
  <c r="K31" i="294"/>
  <c r="J31" i="294"/>
  <c r="I31" i="294"/>
  <c r="H31" i="294"/>
  <c r="G31" i="294"/>
  <c r="F31" i="294"/>
  <c r="K22" i="294"/>
  <c r="J22" i="294"/>
  <c r="I22" i="294"/>
  <c r="H22" i="294"/>
  <c r="H7" i="294" s="1"/>
  <c r="H43" i="294" s="1"/>
  <c r="H51" i="294" s="1"/>
  <c r="H53" i="294" s="1"/>
  <c r="G22" i="294"/>
  <c r="G7" i="294" s="1"/>
  <c r="G43" i="294" s="1"/>
  <c r="G51" i="294" s="1"/>
  <c r="G53" i="294" s="1"/>
  <c r="F22" i="294"/>
  <c r="F7" i="294" s="1"/>
  <c r="F43" i="294" s="1"/>
  <c r="F51" i="294" s="1"/>
  <c r="F53" i="294" s="1"/>
  <c r="K13" i="294"/>
  <c r="K8" i="294" s="1"/>
  <c r="K7" i="294" s="1"/>
  <c r="K43" i="294" s="1"/>
  <c r="K51" i="294" s="1"/>
  <c r="K53" i="294" s="1"/>
  <c r="J13" i="294"/>
  <c r="J8" i="294" s="1"/>
  <c r="J7" i="294" s="1"/>
  <c r="J43" i="294" s="1"/>
  <c r="J51" i="294" s="1"/>
  <c r="J53" i="294" s="1"/>
  <c r="I13" i="294"/>
  <c r="I8" i="294" s="1"/>
  <c r="I7" i="294" s="1"/>
  <c r="I43" i="294" s="1"/>
  <c r="I51" i="294" s="1"/>
  <c r="I53" i="294" s="1"/>
  <c r="H13" i="294"/>
  <c r="G13" i="294"/>
  <c r="F13" i="294"/>
  <c r="H8" i="294"/>
  <c r="G8" i="294"/>
  <c r="F8" i="294"/>
  <c r="H32" i="262"/>
  <c r="C32" i="262"/>
  <c r="B32" i="262"/>
  <c r="H31" i="262"/>
  <c r="C31" i="262"/>
  <c r="B31" i="262"/>
  <c r="H30" i="262"/>
  <c r="C30" i="262"/>
  <c r="B30" i="262"/>
  <c r="H29" i="262"/>
  <c r="C29" i="262"/>
  <c r="B29" i="262"/>
  <c r="H28" i="262"/>
  <c r="C28" i="262"/>
  <c r="B28" i="262"/>
  <c r="H27" i="262"/>
  <c r="C27" i="262"/>
  <c r="B27" i="262"/>
  <c r="J26" i="262"/>
  <c r="I26" i="262"/>
  <c r="H26" i="262"/>
  <c r="G26" i="262"/>
  <c r="F26" i="262"/>
  <c r="E26" i="262"/>
  <c r="D26" i="262"/>
  <c r="C26" i="262"/>
  <c r="B26" i="262"/>
  <c r="H25" i="262"/>
  <c r="C25" i="262"/>
  <c r="B25" i="262"/>
  <c r="H24" i="262"/>
  <c r="C24" i="262"/>
  <c r="B24" i="262"/>
  <c r="J23" i="262"/>
  <c r="I23" i="262"/>
  <c r="H23" i="262"/>
  <c r="G23" i="262"/>
  <c r="F23" i="262"/>
  <c r="E23" i="262"/>
  <c r="D23" i="262"/>
  <c r="C23" i="262"/>
  <c r="B23" i="262"/>
  <c r="H22" i="262"/>
  <c r="C22" i="262"/>
  <c r="B22" i="262"/>
  <c r="H21" i="262"/>
  <c r="C21" i="262"/>
  <c r="B21" i="262"/>
  <c r="H20" i="262"/>
  <c r="C20" i="262"/>
  <c r="B20" i="262"/>
  <c r="H19" i="262"/>
  <c r="C19" i="262"/>
  <c r="B19" i="262"/>
  <c r="H18" i="262"/>
  <c r="C18" i="262"/>
  <c r="B18" i="262"/>
  <c r="H17" i="262"/>
  <c r="C17" i="262"/>
  <c r="B17" i="262"/>
  <c r="J16" i="262"/>
  <c r="I16" i="262"/>
  <c r="H16" i="262"/>
  <c r="G16" i="262"/>
  <c r="F16" i="262"/>
  <c r="E16" i="262"/>
  <c r="D16" i="262"/>
  <c r="C16" i="262"/>
  <c r="B16" i="262"/>
  <c r="H15" i="262"/>
  <c r="C15" i="262"/>
  <c r="B15" i="262"/>
  <c r="H14" i="262"/>
  <c r="C14" i="262"/>
  <c r="B14" i="262"/>
  <c r="H13" i="262"/>
  <c r="C13" i="262"/>
  <c r="B13" i="262"/>
  <c r="H12" i="262"/>
  <c r="C12" i="262"/>
  <c r="B12" i="262"/>
  <c r="H11" i="262"/>
  <c r="C11" i="262"/>
  <c r="B11" i="262"/>
  <c r="H10" i="262"/>
  <c r="C10" i="262"/>
  <c r="B10" i="262"/>
  <c r="J9" i="262"/>
  <c r="I9" i="262"/>
  <c r="H9" i="262"/>
  <c r="G9" i="262"/>
  <c r="F9" i="262"/>
  <c r="E9" i="262"/>
  <c r="D9" i="262"/>
  <c r="C9" i="262"/>
  <c r="B9" i="262"/>
  <c r="J8" i="262"/>
  <c r="I8" i="262"/>
  <c r="H8" i="262"/>
  <c r="G8" i="262"/>
  <c r="F8" i="262"/>
  <c r="E8" i="262"/>
  <c r="D8" i="262"/>
  <c r="C8" i="262"/>
  <c r="B8" i="262"/>
  <c r="J7" i="262"/>
  <c r="I7" i="262"/>
  <c r="H7" i="262"/>
  <c r="G7" i="262"/>
  <c r="F7" i="262"/>
  <c r="E7" i="262"/>
  <c r="D7" i="262"/>
  <c r="C7" i="262"/>
  <c r="B7" i="262"/>
  <c r="K118" i="322" l="1"/>
  <c r="K127" i="322" s="1"/>
  <c r="F118" i="322"/>
  <c r="F127" i="322" s="1"/>
  <c r="F129" i="322" s="1"/>
  <c r="G118" i="322"/>
  <c r="G127" i="322" s="1"/>
  <c r="H118" i="322"/>
  <c r="H127" i="322" s="1"/>
  <c r="I118" i="322"/>
  <c r="I127" i="322" s="1"/>
  <c r="H118" i="321"/>
  <c r="H127" i="321" s="1"/>
  <c r="I118" i="321"/>
  <c r="I127" i="321" s="1"/>
  <c r="J118" i="321"/>
  <c r="J127" i="321" s="1"/>
  <c r="K118" i="321"/>
  <c r="K127" i="321" s="1"/>
  <c r="G118" i="321"/>
  <c r="G127" i="321" s="1"/>
  <c r="F118" i="321"/>
  <c r="F127" i="321" s="1"/>
  <c r="F129" i="321" s="1"/>
  <c r="J7" i="321"/>
  <c r="J43" i="321" s="1"/>
  <c r="J51" i="321" s="1"/>
  <c r="J53" i="321" s="1"/>
  <c r="K118" i="320"/>
  <c r="K127" i="320" s="1"/>
  <c r="F118" i="320"/>
  <c r="F127" i="320" s="1"/>
  <c r="F129" i="320" s="1"/>
  <c r="G118" i="297"/>
  <c r="G127" i="297" s="1"/>
  <c r="I118" i="297"/>
  <c r="I127" i="297" s="1"/>
  <c r="F118" i="297"/>
  <c r="F127" i="297" s="1"/>
  <c r="F129" i="297" s="1"/>
  <c r="J118" i="297"/>
  <c r="J127" i="297" s="1"/>
  <c r="K118" i="297"/>
  <c r="K127" i="297" s="1"/>
  <c r="J118" i="296"/>
  <c r="J127" i="296" s="1"/>
  <c r="K118" i="296"/>
  <c r="K127" i="296" s="1"/>
  <c r="F118" i="296"/>
  <c r="F127" i="296" s="1"/>
  <c r="F129" i="296" s="1"/>
  <c r="J118" i="294"/>
  <c r="J127" i="294" s="1"/>
  <c r="K118" i="294"/>
  <c r="K127" i="294" s="1"/>
</calcChain>
</file>

<file path=xl/sharedStrings.xml><?xml version="1.0" encoding="utf-8"?>
<sst xmlns="http://schemas.openxmlformats.org/spreadsheetml/2006/main" count="6502" uniqueCount="2018">
  <si>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</si>
  <si>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</si>
  <si>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</si>
  <si>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</si>
  <si>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</si>
  <si>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</si>
  <si>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</si>
  <si>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</si>
  <si>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</si>
  <si>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</si>
  <si>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8" type="noConversion"/>
  </si>
  <si>
    <t>六、須注意及預定改變之事項（說明預定修正之資料、定義、統計方法等及其修正原因）：無。</t>
    <phoneticPr fontId="8" type="noConversion"/>
  </si>
  <si>
    <t>回發布時間表</t>
    <phoneticPr fontId="8" type="noConversion"/>
  </si>
  <si>
    <t>＊統計標準時間：本月資料為本月一日至月底之事實為準，累計資料由本年度一月至本年度結束會計整理期間結束之事實為準。</t>
    <phoneticPr fontId="8" type="noConversion"/>
  </si>
  <si>
    <t>＊統計指標編製方法與資料來源說明：收入以市庫每日收入為準；支出依本所主計室提供資料彙編。</t>
    <phoneticPr fontId="8" type="noConversion"/>
  </si>
  <si>
    <t>＊發布週期：月。</t>
    <phoneticPr fontId="8" type="noConversion"/>
  </si>
  <si>
    <t>＊統計資料交叉查核及確保資料合理性之機制：各項收支數額合計應等於總計數額。</t>
    <phoneticPr fontId="8" type="noConversion"/>
  </si>
  <si>
    <t>回發布時間表</t>
    <phoneticPr fontId="8" type="noConversion"/>
  </si>
  <si>
    <t>＊統計單位：公斤。</t>
    <phoneticPr fontId="15" type="noConversion"/>
  </si>
  <si>
    <t>＊發布週期：月。</t>
    <phoneticPr fontId="15" type="noConversion"/>
  </si>
  <si>
    <t>＊同步發送單位（說明資料發布時同步發送之單位或可同步查得該資料之網址）：臺東縣環保局。</t>
    <phoneticPr fontId="8" type="noConversion"/>
  </si>
  <si>
    <t>資料項目：一般垃圾及廚餘清理狀況</t>
    <phoneticPr fontId="8" type="noConversion"/>
  </si>
  <si>
    <t>＊統計單位：公噸。</t>
    <phoneticPr fontId="15" type="noConversion"/>
  </si>
  <si>
    <t>＊發布週期：年。</t>
    <phoneticPr fontId="15" type="noConversion"/>
  </si>
  <si>
    <t>＊統計資料交叉查核及確保資料合理性之機制：無。</t>
    <phoneticPr fontId="8" type="noConversion"/>
  </si>
  <si>
    <t>回發布時間表</t>
    <phoneticPr fontId="8" type="noConversion"/>
  </si>
  <si>
    <t>資料項目：辦理調解業務概況</t>
    <phoneticPr fontId="8" type="noConversion"/>
  </si>
  <si>
    <t>＊統計地區範圍及對象：凡依據本所調解條例之執行案件，均為統計對象。</t>
    <phoneticPr fontId="8" type="noConversion"/>
  </si>
  <si>
    <t>＊統計單位：件數。</t>
    <phoneticPr fontId="15" type="noConversion"/>
  </si>
  <si>
    <t>＊發布週期：年。</t>
    <phoneticPr fontId="15" type="noConversion"/>
  </si>
  <si>
    <t>＊統計指標編製方法與資料來源說明：依據本所資料編製。</t>
    <phoneticPr fontId="8" type="noConversion"/>
  </si>
  <si>
    <t>＊統計資料交叉查核及確保資料合理性之機制：本表結案件數總計應與「3311-04-03-3臺東縣臺東市公所辦理調解方式概況」之調解方式合計欄相符。</t>
    <phoneticPr fontId="8" type="noConversion"/>
  </si>
  <si>
    <t>六、須注意及預定改變之事項（說明預定修正之資料、定義、統計方法等及其修正原因）：無。</t>
    <phoneticPr fontId="8" type="noConversion"/>
  </si>
  <si>
    <t>資料項目：調解委員會組織概況</t>
    <phoneticPr fontId="8" type="noConversion"/>
  </si>
  <si>
    <t>＊統計地區範圍及對象：凡本所之調解委員會組織均為統計對象。</t>
    <phoneticPr fontId="8" type="noConversion"/>
  </si>
  <si>
    <t>＊統計標準時間：以當年12月底之事實為準。</t>
    <phoneticPr fontId="8" type="noConversion"/>
  </si>
  <si>
    <t>（一）年齡計算方式：以足歲計算。</t>
    <phoneticPr fontId="8" type="noConversion"/>
  </si>
  <si>
    <t>（二）年資係指在調解委員會任職之年資，以足年計列，但中途離職者，應將該段年資扣除。</t>
    <phoneticPr fontId="8" type="noConversion"/>
  </si>
  <si>
    <t>＊統計單位：人數。</t>
    <phoneticPr fontId="15" type="noConversion"/>
  </si>
  <si>
    <t>＊發布週期：年。</t>
    <phoneticPr fontId="15" type="noConversion"/>
  </si>
  <si>
    <t>＊統計指標編製方法與資料來源說明：依據本所資料編製。</t>
    <phoneticPr fontId="8" type="noConversion"/>
  </si>
  <si>
    <t>＊統計資料交叉查核及確保資料合理性之機制：無</t>
    <phoneticPr fontId="8" type="noConversion"/>
  </si>
  <si>
    <t>六、須注意及預定改變之事項（說明預定修正之資料、定義、統計方法等及其修正原因）：無。</t>
    <phoneticPr fontId="8" type="noConversion"/>
  </si>
  <si>
    <t>資料項目：辦理調解方式概況</t>
    <phoneticPr fontId="8" type="noConversion"/>
  </si>
  <si>
    <t>＊統計地區範圍及對象：凡依據本所調解條例之執行案件經辦理結案者，均為統計對象。</t>
    <phoneticPr fontId="8" type="noConversion"/>
  </si>
  <si>
    <t>＊統計標準時間：以當年1月1日至年底之事實為準。</t>
    <phoneticPr fontId="8" type="noConversion"/>
  </si>
  <si>
    <t>（一）成立：指當年調解成立之件數。</t>
    <phoneticPr fontId="8" type="noConversion"/>
  </si>
  <si>
    <t>（二）不成立：指1次或多次調解未達成協議不再調解之當年結案之件數。</t>
    <phoneticPr fontId="8" type="noConversion"/>
  </si>
  <si>
    <t>（四）協同調解：指調解件數中，有相關單位人士參與協同調解者。</t>
    <phoneticPr fontId="15" type="noConversion"/>
  </si>
  <si>
    <t>（五）本表調解方式合計欄應與「3311-04-01-3臺東縣臺東市公所辦理調解業務概況」之結案件數總計相符。</t>
    <phoneticPr fontId="15" type="noConversion"/>
  </si>
  <si>
    <t>資料項目：推行社區發展工作概況</t>
    <phoneticPr fontId="8" type="noConversion"/>
  </si>
  <si>
    <t>＊統計資料交叉查核及確保資料合理性之機制：無。</t>
    <phoneticPr fontId="8" type="noConversion"/>
  </si>
  <si>
    <t>資料項目：環保人員概況</t>
    <phoneticPr fontId="8" type="noConversion"/>
  </si>
  <si>
    <t>＊統計標準時間：以每年6月底及12月底之事實為準。</t>
    <phoneticPr fontId="8" type="noConversion"/>
  </si>
  <si>
    <t>＊發布週期：半年。</t>
    <phoneticPr fontId="15" type="noConversion"/>
  </si>
  <si>
    <t>資料項目：公墓設施使用概況</t>
    <phoneticPr fontId="8" type="noConversion"/>
  </si>
  <si>
    <t>＊統計標準時間：動態資料以當年1月1日至年底之事實為準；靜態資料以當年12月底之事實為準。</t>
    <phoneticPr fontId="8"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</si>
  <si>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</si>
  <si>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</si>
  <si>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</si>
  <si>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</si>
  <si>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</si>
  <si>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</si>
  <si>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</si>
  <si>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</si>
  <si>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</si>
  <si>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8" type="noConversion"/>
  </si>
  <si>
    <t>（一）骨灰(骸)存放設施：指供存放骨灰(骸)之納骨堂(塔)、納骨牆或其他形式之存放設施，但不包括未依法設置供家族使用之靈骨堂、無主墳墓之萬善堂、宗教建築物附設之靈骨堂。</t>
    <phoneticPr fontId="8" type="noConversion"/>
  </si>
  <si>
    <t>（二）年底最大容量：當年底可供放存之最高飽和量；年底最大容量=年底已使用量(包含本年納入數量)+年底尚未使用量。</t>
    <phoneticPr fontId="8" type="noConversion"/>
  </si>
  <si>
    <t>（三）本年遷出數量：指骨灰（骸）遷出之數量（含毀損）。</t>
    <phoneticPr fontId="8" type="noConversion"/>
  </si>
  <si>
    <t>＊發布週期：年。</t>
    <phoneticPr fontId="15" type="noConversion"/>
  </si>
  <si>
    <t>＊統計指標編製方法與資料來源說明：依據本所資料編製。</t>
    <phoneticPr fontId="8" type="noConversion"/>
  </si>
  <si>
    <t>＊統計資料交叉查核及確保資料合理性之機制：無。</t>
    <phoneticPr fontId="8" type="noConversion"/>
  </si>
  <si>
    <t>六、須注意及預定改變之事項（說明預定修正之資料、定義、統計方法等及其修正原因）：無。</t>
    <phoneticPr fontId="8" type="noConversion"/>
  </si>
  <si>
    <t>資料項目：殯葬管理業務概況</t>
    <phoneticPr fontId="8"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</si>
  <si>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</si>
  <si>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</si>
  <si>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</si>
  <si>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8"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</si>
  <si>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</si>
  <si>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</si>
  <si>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</si>
  <si>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8" type="noConversion"/>
  </si>
  <si>
    <t>＊發布週期：季。</t>
    <phoneticPr fontId="1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</si>
  <si>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5"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</si>
  <si>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5" type="noConversion"/>
  </si>
  <si>
    <t>(三)環保單位自行清運：為本公所(清潔隊)自行回收之資源垃圾。</t>
    <phoneticPr fontId="15" type="noConversion"/>
  </si>
  <si>
    <t>(四)環保單位委託清運：為本公所委託資源回收列冊個體業者或公民營廢棄物清除機構回收之資源垃圾。</t>
    <phoneticPr fontId="15" type="noConversion"/>
  </si>
  <si>
    <t>(五)公私處所自行或委託清運：為公私處所(社區、學校、機關團體)自行或委託公民營廢棄物清除機構回收之資源垃圾。</t>
    <phoneticPr fontId="15" type="noConversion"/>
  </si>
  <si>
    <t>(六)紙類：指紙及其製品(紙容器除外)，如電腦報表紙、報紙、宣傳單、牛皮紙袋、包裝紙、雜誌、書籍、影印紙、傳真紙等。</t>
    <phoneticPr fontId="15"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</si>
  <si>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5" type="noConversion"/>
  </si>
  <si>
    <t>(八)鋁箔包：指以含紙、鋁箔及塑膠之複合材質製成供裝填用之鋁箔包容器。</t>
    <phoneticPr fontId="15" type="noConversion"/>
  </si>
  <si>
    <t>(九)鋁容器：指以鋁為主要材質製成供裝填用之鋁容器，如鋁罐。</t>
    <phoneticPr fontId="15" type="noConversion"/>
  </si>
  <si>
    <t>(十)鐵容器：指以鐵為主要材質製成供裝填用之鐵容器，如鐵罐。</t>
    <phoneticPr fontId="15" type="noConversion"/>
  </si>
  <si>
    <t>(十一)其他金屬製品：指公告應回收廢棄物鋁容器及鐵容器項目以外之其他金屬製品，如一般鐵、鋁、銅...等金屬製品。</t>
    <phoneticPr fontId="15" type="noConversion"/>
  </si>
  <si>
    <t>(十三)包裝用發泡塑膠：指以發泡聚苯乙烯（EPS）、發泡聚乙烯（EPE）、發泡聚丙烯（EPP）、發泡乙烯聚合物（EPO）等材質作為緩衝材、保溫絕熱材之包裝(即保麗龍)。</t>
    <phoneticPr fontId="15" type="noConversion"/>
  </si>
  <si>
    <t>(十五)輪胎：指使用於機動車輛及腳踏車之橡膠材質外胎，但不包括實心胎。</t>
    <phoneticPr fontId="15" type="noConversion"/>
  </si>
  <si>
    <t>(十六)玻璃容器：指以玻璃材質製成供裝填用之容器，如玻璃瓶罐等。</t>
    <phoneticPr fontId="15" type="noConversion"/>
  </si>
  <si>
    <t>(十七)其他玻璃製品：指公告應回收廢棄物玻璃容器項目以外之其他玻璃製品，如玻璃杯、玻璃盤、玻璃碗、玻璃燭臺及碎玻璃等，但不含強化玻璃、隔熱玻璃及裝潢修繕產生的大型玻璃。</t>
    <phoneticPr fontId="15"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</si>
  <si>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5" type="noConversion"/>
  </si>
  <si>
    <t>(二十)鉛蓄電池：包括發動活塞引擎用及其他鉛酸蓄電池，如電瓶。</t>
    <phoneticPr fontId="15"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</si>
  <si>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5" type="noConversion"/>
  </si>
  <si>
    <t>(二十二)資訊物品：指公告應回收之資訊物品，包括筆記型電腦、平板電腦及用於個人電腦之主機板、硬式磁碟機、電源器、機殼、顯示器、印表機、鍵盤等。</t>
    <phoneticPr fontId="15" type="noConversion"/>
  </si>
  <si>
    <t>(二十三)行動電話(含充電器)：指行動電話及其充電器(包括座充及旅充)。</t>
    <phoneticPr fontId="15" type="noConversion"/>
  </si>
  <si>
    <t>(二十四)農藥容器及特殊環境用藥容器：指以塑膠、玻璃、金屬、紙、鋁箔或其他經行政院環境保護署公告之單一或複合材質製成，用以直接裝填成品農藥或特殊環境用藥之容器。</t>
    <phoneticPr fontId="15" type="noConversion"/>
  </si>
  <si>
    <t>(二十五)食用油：指可供食用之動植物油脂。</t>
    <phoneticPr fontId="15" type="noConversion"/>
  </si>
  <si>
    <t>(二十六)其他：指無法直接歸類之回收項目，如巨大垃圾等，或直轄市、縣（市）主管機關增訂並報請中央主管機關備查之其他一般廢棄物回收項目，如潤滑油、塑膠袋等。</t>
    <phoneticPr fontId="15" type="noConversion"/>
  </si>
  <si>
    <t>資料項目：環境保護決算概況</t>
    <phoneticPr fontId="8" type="noConversion"/>
  </si>
  <si>
    <t>資料項目：環境保護預算概況</t>
    <phoneticPr fontId="8" type="noConversion"/>
  </si>
  <si>
    <t>＊統計標準時間：以每年2月底之當年度預算數資料為準。</t>
    <phoneticPr fontId="8" type="noConversion"/>
  </si>
  <si>
    <t>＊統計單位：新台幣千元。</t>
    <phoneticPr fontId="15" type="noConversion"/>
  </si>
  <si>
    <t>資料項目：垃圾處理場(廠)及垃圾回收清除車輛統計</t>
    <phoneticPr fontId="8" type="noConversion"/>
  </si>
  <si>
    <t>＊統計地區範圍及對象：本所營運中之公有垃圾處理場(廠)及垃圾回收清除車輛均為統計對象。</t>
    <phoneticPr fontId="8" type="noConversion"/>
  </si>
  <si>
    <t>＊統計標準時間：以每年6月底、12月底之事實為準。</t>
    <phoneticPr fontId="8" type="noConversion"/>
  </si>
  <si>
    <t>＊統計項目定義：</t>
    <phoneticPr fontId="15"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</si>
  <si>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</si>
  <si>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</si>
  <si>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</si>
  <si>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</si>
  <si>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</si>
  <si>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</si>
  <si>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</si>
  <si>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</si>
  <si>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</si>
  <si>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</si>
  <si>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</si>
  <si>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</si>
  <si>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5" type="noConversion"/>
  </si>
  <si>
    <t>＊統計指標編製方法與資料來源說明：依據本公所之垃圾處理場(廠)及垃圾回收清除車輛資料編製。</t>
    <phoneticPr fontId="8" type="noConversion"/>
  </si>
  <si>
    <t>＊統計標準時間：以每季底之事實為準。</t>
    <phoneticPr fontId="8" type="noConversion"/>
  </si>
  <si>
    <t>但不包含其範圍內之風景遊樂區停車位。</t>
    <phoneticPr fontId="8" type="noConversion"/>
  </si>
  <si>
    <t>＊統計單位：格。</t>
    <phoneticPr fontId="15" type="noConversion"/>
  </si>
  <si>
    <t>資料種類：環境統計</t>
    <phoneticPr fontId="15" type="noConversion"/>
  </si>
  <si>
    <t>資料種類：行政統計</t>
    <phoneticPr fontId="15" type="noConversion"/>
  </si>
  <si>
    <t>資料種類：社會保障統計</t>
    <phoneticPr fontId="15" type="noConversion"/>
  </si>
  <si>
    <t>＊統計指標編製方法與資料來源說明：依據本所提報之一般垃圾及廚餘清理資料彙編。</t>
    <phoneticPr fontId="8" type="noConversion"/>
  </si>
  <si>
    <t>＊統計地區範圍及對象：本所環保單位僱用人員均為統計對象。</t>
    <phoneticPr fontId="8" type="noConversion"/>
  </si>
  <si>
    <t>＊統計項目定義：</t>
    <phoneticPr fontId="8" type="noConversion"/>
  </si>
  <si>
    <t>＊統計標準時間：以每年4月底之上年度決算數資料為準。</t>
    <phoneticPr fontId="8" type="noConversion"/>
  </si>
  <si>
    <t>資料項目：農路改善及維護工程</t>
    <phoneticPr fontId="8"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</si>
  <si>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</si>
  <si>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</si>
  <si>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8" type="noConversion"/>
  </si>
  <si>
    <t>＊統計指標編製方法與資料來源說明：依據本公所資料彙編。</t>
    <phoneticPr fontId="8" type="noConversion"/>
  </si>
  <si>
    <t>資料項目：都市計畫公共設施用地已取得面積</t>
    <phoneticPr fontId="8" type="noConversion"/>
  </si>
  <si>
    <t>＊統計單位：公頃。</t>
    <phoneticPr fontId="15" type="noConversion"/>
  </si>
  <si>
    <t>資料項目：都市計畫公共設施用地已闢建面積</t>
    <phoneticPr fontId="8" type="noConversion"/>
  </si>
  <si>
    <t>(一) 道路系統、停車場所及加油站，應按土地使用分區及交通情形與預期之發展配置之。</t>
  </si>
  <si>
    <t>資料項目：都市計畫區域內現有已開闢道路長度及面積暨橋梁座數、自行車道長度</t>
    <phoneticPr fontId="8" type="noConversion"/>
  </si>
  <si>
    <t>1.參照預算法、財政收支劃分法及其他相關法令規定之收入科目定義。</t>
    <phoneticPr fontId="8" type="noConversion"/>
  </si>
  <si>
    <t xml:space="preserve">1.參照預算法、財政收支劃分法及其他相關法令規定之支出科目定義。                     </t>
    <phoneticPr fontId="8" type="noConversion"/>
  </si>
  <si>
    <t>2.參照各年度歲出預算科目，依財政部「公庫收支網際網路報送相關科目」填列。</t>
    <phoneticPr fontId="8" type="noConversion"/>
  </si>
  <si>
    <r>
      <t>(一)</t>
    </r>
    <r>
      <rPr>
        <sz val="14"/>
        <rFont val="Times New Roman"/>
        <family val="1"/>
      </rPr>
      <t xml:space="preserve">  </t>
    </r>
    <r>
      <rPr>
        <sz val="14"/>
        <rFont val="標楷體"/>
        <family val="4"/>
        <charset val="136"/>
      </rPr>
      <t>收入科目</t>
    </r>
    <phoneticPr fontId="8" type="noConversion"/>
  </si>
  <si>
    <r>
      <t>2.參照各年度歲入預算科目，依財政部「公庫收支網際網路報送相關科目」填列</t>
    </r>
    <r>
      <rPr>
        <sz val="14"/>
        <rFont val="新細明體"/>
        <family val="1"/>
        <charset val="136"/>
      </rPr>
      <t>。</t>
    </r>
    <phoneticPr fontId="8" type="noConversion"/>
  </si>
  <si>
    <r>
      <t>(二)</t>
    </r>
    <r>
      <rPr>
        <sz val="14"/>
        <rFont val="Times New Roman"/>
        <family val="1"/>
      </rPr>
      <t xml:space="preserve">  </t>
    </r>
    <r>
      <rPr>
        <sz val="14"/>
        <rFont val="標楷體"/>
        <family val="4"/>
        <charset val="136"/>
      </rPr>
      <t>支出科目</t>
    </r>
    <phoneticPr fontId="8" type="noConversion"/>
  </si>
  <si>
    <t>資料項目：宗教財團法人概況</t>
    <phoneticPr fontId="8" type="noConversion"/>
  </si>
  <si>
    <t xml:space="preserve">＊統計地區範圍及對象：凡經本公所許可設立並完成宗教財團法人登記者，均為統計對象。 </t>
    <phoneticPr fontId="8" type="noConversion"/>
  </si>
  <si>
    <t>＊統計分類：橫項依「鄉鎮市區別」分；縱項依「宗教別」分。</t>
    <phoneticPr fontId="8" type="noConversion"/>
  </si>
  <si>
    <t>宗教財團法人係指經許可設立並完成宗教財團法人登記者，包括以不動產方式或基金方式設立者。</t>
  </si>
  <si>
    <t>＊統計指標編製方法與資料來源說明：依據本公所核准或備案申請表彙編。</t>
    <phoneticPr fontId="8" type="noConversion"/>
  </si>
  <si>
    <t>＊同步發送單位（說明資料發布時同步發送之單位或可同步查得該資料之網址）：臺東縣政府民政處。</t>
    <phoneticPr fontId="8" type="noConversion"/>
  </si>
  <si>
    <t>＊統計單位：個。</t>
    <phoneticPr fontId="15" type="noConversion"/>
  </si>
  <si>
    <t>資料項目：寺廟登記概況</t>
    <phoneticPr fontId="8" type="noConversion"/>
  </si>
  <si>
    <t>（一）寺廟數：分為總座數、登記別、類別、組織型態。</t>
    <phoneticPr fontId="15" type="noConversion"/>
  </si>
  <si>
    <t>橫項依「宗教別」分；縱項依「寺廟數」、「不動產」及「信徒人數」分。</t>
    <phoneticPr fontId="15" type="noConversion"/>
  </si>
  <si>
    <t>＊統計分類：</t>
    <phoneticPr fontId="8" type="noConversion"/>
  </si>
  <si>
    <t>（二）不動產：分為寺廟、其他。</t>
    <phoneticPr fontId="15" type="noConversion"/>
  </si>
  <si>
    <t>（一）寺廟：凡有僧、道、住持之宗教建築物不論用何種名稱均屬之。</t>
    <phoneticPr fontId="8" type="noConversion"/>
  </si>
  <si>
    <t>（二）正式登記：凡符合寺廟登記要件並依寺廟登記相關規定辦理完峻之寺廟。</t>
    <phoneticPr fontId="8" type="noConversion"/>
  </si>
  <si>
    <t>＊統計單位：座。</t>
    <phoneticPr fontId="15" type="noConversion"/>
  </si>
  <si>
    <t>＊統計單位：座、平方公尺、人。</t>
    <phoneticPr fontId="15" type="noConversion"/>
  </si>
  <si>
    <t>＊資料變革：無。</t>
    <phoneticPr fontId="15" type="noConversion"/>
  </si>
  <si>
    <t>資料項目：教會（堂）概況</t>
    <phoneticPr fontId="8" type="noConversion"/>
  </si>
  <si>
    <t>＊統計地區範圍及對象：凡轄內之教會（堂）均為統計對象。</t>
    <phoneticPr fontId="8" type="noConversion"/>
  </si>
  <si>
    <t>＊統計分類：橫項依「鄉鎮市區別」分；縱項依「總計」、「猶太教」、「天主教」、「基督教」、「伊斯蘭教」、「東正教」、「摩門教」、「天理教」、「巴哈伊教」、「統一教」、「山達基」、「真光教團」、「其他」分。</t>
    <phoneticPr fontId="8" type="noConversion"/>
  </si>
  <si>
    <t>教會（堂）係指已辦理宗教財團法人登記及未辦理宗教財團法人登記者。</t>
    <phoneticPr fontId="8" type="noConversion"/>
  </si>
  <si>
    <t>＊統計指標編製方法與資料來源說明：依據年度本所統計資料彙編。</t>
    <phoneticPr fontId="8" type="noConversion"/>
  </si>
  <si>
    <t>資料項目：宗教團體興辦公益慈善及社會教化事業概況</t>
    <phoneticPr fontId="8" type="noConversion"/>
  </si>
  <si>
    <t>＊統計地區範圍及對象：凡轄內各種宗教興辦公益慈善及社會教化事業之慈善機構，均為統計對象。</t>
    <phoneticPr fontId="8" type="noConversion"/>
  </si>
  <si>
    <t>橫項依「宗教別」分；縱項依「醫療機構」、「文教機構」及「公益慈善事業」分。</t>
    <phoneticPr fontId="15" type="noConversion"/>
  </si>
  <si>
    <t>（一）醫療機構：分為醫院數、診所數。</t>
    <phoneticPr fontId="15" type="noConversion"/>
  </si>
  <si>
    <t>（二）文教機構：分為大學數、專科學校數、中學數、職校數、小學數、幼兒園數、圖書閱覽室數、其他。</t>
    <phoneticPr fontId="15" type="noConversion"/>
  </si>
  <si>
    <t>（三）公益慈善事業：分為養老院數、身心障礙教養院數、青少年輔導院數、福利基金會數、學生宿舍處數、技藝研習處數、社會服務中心數。</t>
    <phoneticPr fontId="15" type="noConversion"/>
  </si>
  <si>
    <t>（一）醫院數：指各種宗教附設之醫院數，並以報經醫療主管機關核准設立者為限。</t>
    <phoneticPr fontId="8" type="noConversion"/>
  </si>
  <si>
    <t>（二）診所數：指各種宗教附設之診所數，並以報經醫療主管機關核准設立者為限。</t>
    <phoneticPr fontId="8"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</si>
  <si>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8" type="noConversion"/>
  </si>
  <si>
    <t>（四）公益慈善事業：指各種宗教附設者，並以報經主管機關核准設立者為限，分為養老院數、身心障礙教養院數、青少年輔導院數、福利基金會數、學生宿舍處數、技藝研習數及社會服務中心數。</t>
    <phoneticPr fontId="8" type="noConversion"/>
  </si>
  <si>
    <t>資料種類：農業統計</t>
    <phoneticPr fontId="15" type="noConversion"/>
  </si>
  <si>
    <t>資料種類：營造業統計</t>
    <phoneticPr fontId="15" type="noConversion"/>
  </si>
  <si>
    <t>資料種類：其他行政統計</t>
    <phoneticPr fontId="15" type="noConversion"/>
  </si>
  <si>
    <t>資料種類：宗教統計</t>
    <phoneticPr fontId="15" type="noConversion"/>
  </si>
  <si>
    <t>資料種類：土地統計</t>
    <phoneticPr fontId="15" type="noConversion"/>
  </si>
  <si>
    <t>資料項目：農耕土地面積</t>
    <phoneticPr fontId="8" type="noConversion"/>
  </si>
  <si>
    <t>＊統計分類：分耕作地、長期休閒地兩大類。耕作地分為短期耕作地、長期耕作地；短期耕作地再分為水稻、水稻以外之短期作、短期休閒。</t>
    <phoneticPr fontId="8"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</si>
  <si>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</si>
  <si>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</si>
  <si>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5"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</si>
  <si>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</si>
  <si>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</si>
  <si>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8" type="noConversion"/>
  </si>
  <si>
    <t>資料項目：天然災害水土保持設施損失情形</t>
    <phoneticPr fontId="8" type="noConversion"/>
  </si>
  <si>
    <t>資料種類：天然災害統計</t>
    <phoneticPr fontId="15" type="noConversion"/>
  </si>
  <si>
    <t>資料項目：漁業從業人數</t>
    <phoneticPr fontId="8" type="noConversion"/>
  </si>
  <si>
    <t>資料種類：漁業統計</t>
    <phoneticPr fontId="15"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</si>
  <si>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</si>
  <si>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</si>
  <si>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</si>
  <si>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</si>
  <si>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</si>
  <si>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</si>
  <si>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</si>
  <si>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</si>
  <si>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</si>
  <si>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5"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</si>
  <si>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5" type="noConversion"/>
  </si>
  <si>
    <t>資料項目：漁戶數及漁戶人口數</t>
    <phoneticPr fontId="8" type="noConversion"/>
  </si>
  <si>
    <t>＊統計分類：均分遠洋、近海、沿岸、海面養殖、內陸漁撈、內陸養殖等六類加以統計。</t>
    <phoneticPr fontId="8"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</si>
  <si>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8"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</si>
  <si>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5" type="noConversion"/>
  </si>
  <si>
    <t>＊統計指標編製方法與資料來源說明：根據本市漁民戶籍資料及漁業登記證,逐項查記填表送由漁業主管單位予以彙編。</t>
    <phoneticPr fontId="8" type="noConversion"/>
  </si>
  <si>
    <t>＊統計單位：戶數：戶；人口數：人。</t>
    <phoneticPr fontId="15" type="noConversion"/>
  </si>
  <si>
    <t>資料種類：運輸統計</t>
    <phoneticPr fontId="15" type="noConversion"/>
  </si>
  <si>
    <t>四、公開資料發布訊息</t>
    <phoneticPr fontId="15" type="noConversion"/>
  </si>
  <si>
    <t>＊同步發送單位（說明資料發布時同步發送之單位或可同步查得該資料之網址）：臺東縣政府農業處。</t>
    <phoneticPr fontId="8" type="noConversion"/>
  </si>
  <si>
    <t>＊統計單位：人。</t>
    <phoneticPr fontId="15" type="noConversion"/>
  </si>
  <si>
    <t>＊統計分類：按漁業種類分為遠洋漁業、近海漁業、沿岸漁業、內陸漁撈、海面養殖及內陸養殖。</t>
    <phoneticPr fontId="8" type="noConversion"/>
  </si>
  <si>
    <t>＊統計標準時間：以每年12月31日之事實為準。</t>
    <phoneticPr fontId="8" type="noConversion"/>
  </si>
  <si>
    <t>五、資料品質</t>
    <phoneticPr fontId="1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</si>
  <si>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</si>
  <si>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</si>
  <si>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</si>
  <si>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</si>
  <si>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5" type="noConversion"/>
  </si>
  <si>
    <t>＊統計標準時間：以每季底之事實為準。</t>
    <phoneticPr fontId="8"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</si>
  <si>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</si>
  <si>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</si>
  <si>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5" type="noConversion"/>
  </si>
  <si>
    <r>
      <t>＊時效：</t>
    </r>
    <r>
      <rPr>
        <sz val="14"/>
        <color theme="1"/>
        <rFont val="標楷體"/>
        <family val="4"/>
        <charset val="136"/>
      </rPr>
      <t>15日</t>
    </r>
    <r>
      <rPr>
        <sz val="14"/>
        <color indexed="8"/>
        <rFont val="標楷體"/>
        <family val="4"/>
        <charset val="136"/>
      </rPr>
      <t>。</t>
    </r>
    <phoneticPr fontId="8" type="noConversion"/>
  </si>
  <si>
    <t>＊時效：1個月又5日。</t>
    <phoneticPr fontId="8" type="noConversion"/>
  </si>
  <si>
    <t>＊同步發送單位（說明資料發布時同步發送之單位或可同步查得該資料之網址）：衛生福利部統計處。</t>
    <phoneticPr fontId="8" type="noConversion"/>
  </si>
  <si>
    <t>＊預告發布日期（含預告方式及週期）：每季終了後一個月又五日內以公務統計報表發布(預定發布時間如遇例假日則順延至次一工作日)。</t>
    <phoneticPr fontId="8" type="noConversion"/>
  </si>
  <si>
    <t>＊時效：2個月又5日。</t>
    <phoneticPr fontId="8" type="noConversion"/>
  </si>
  <si>
    <t>＊同步發送單位（說明資料發布時同步發送之單位或可同步查得該資料之網址）：臺東縣政府社會處。</t>
    <phoneticPr fontId="8" type="noConversion"/>
  </si>
  <si>
    <t>＊預告發布日期（含預告方式及週期）：年度終了後二個月又五日內以公務統計報表發布(預定發布時間如遇例假日則順延至次一工作日)。</t>
    <phoneticPr fontId="8" type="noConversion"/>
  </si>
  <si>
    <t>＊預告發布日期（含預告方式及週期）：期間終了後一個月又五日內以公務統計報表發布(預定發布時間如遇例假日則順延至次一工作日)。</t>
    <phoneticPr fontId="8" type="noConversion"/>
  </si>
  <si>
    <t>＊統計分類：(一)垃圾處理場(廠)：按焚化廠、衛生掩埋場、堆肥場、堆置場分。
            (二)垃圾回收清除車輛：按子母式垃圾車、密封式垃圾車、框式垃圾
                   車、水肥車、清溝(溝泥)車、掃(洗)街車分。</t>
    <phoneticPr fontId="8" type="noConversion"/>
  </si>
  <si>
    <t>＊同步發送單位（說明資料發布時同步發送之單位或可同步查得該資料之網址）：臺東縣環保局。</t>
    <phoneticPr fontId="8" type="noConversion"/>
  </si>
  <si>
    <t>＊統計單位：廠(座)、輛。</t>
    <phoneticPr fontId="15" type="noConversion"/>
  </si>
  <si>
    <t>＊時效：2個月又20天。</t>
    <phoneticPr fontId="8" type="noConversion"/>
  </si>
  <si>
    <t>＊預告發布日期（含預告方式及週期）：期間開始二個月又二十日內以公務統計報表發布(預定發布時間如遇例假日則順延至次一工作日)。</t>
    <phoneticPr fontId="8" type="noConversion"/>
  </si>
  <si>
    <t>＊時效：4個月又20天。</t>
    <phoneticPr fontId="8" type="noConversion"/>
  </si>
  <si>
    <t>＊預告發布日期（含預告方式及週期）：期間終了四個月又二十日內以公務統計報表發布(預定發布時間如遇例假日則順延至次一工作日)。</t>
    <phoneticPr fontId="8" type="noConversion"/>
  </si>
  <si>
    <t>＊統計標準時間：動態資料以當年1月至12月之事實為準；靜態資料以當年12月底之事實為準。</t>
    <phoneticPr fontId="8" type="noConversion"/>
  </si>
  <si>
    <t>（三）成立：指當年調解成立之件數。</t>
    <phoneticPr fontId="8" type="noConversion"/>
  </si>
  <si>
    <t>（四）不成立：指1次或多次調解未達成協議不再調解之當年結案之件數。</t>
    <phoneticPr fontId="15" type="noConversion"/>
  </si>
  <si>
    <t>（二）刑事結案件數：按妨害風化、妨害婚姻及家庭、傷害、妨害自由名譽信用
及秘密、竊盜及侵占詐欺、毀棄損壞及其他分。</t>
    <phoneticPr fontId="15" type="noConversion"/>
  </si>
  <si>
    <t>（一）民事結案件數：按債權、債務、
物權、親屬、繼承、商事、營建工程及其他分。</t>
    <phoneticPr fontId="15" type="noConversion"/>
  </si>
  <si>
    <t>（五）本表結案件數總計應與
「3311-04-03-3辦理調解方式概況」之調解方式合計欄相符。</t>
    <phoneticPr fontId="8" type="noConversion"/>
  </si>
  <si>
    <t>＊統計分類：橫項依「鄉鎮市別」分；縱項依「結案件數總計」、
「民事結案件數」、「刑事結案件數」及「年底正在調解中未結案件數」分。</t>
    <phoneticPr fontId="8" type="noConversion"/>
  </si>
  <si>
    <t>＊統計分類：橫項依「鄉鎮市別」分；縱項依「委員總人數」、「性別」、「年齡」、「教育程度」、「行業」、「服務公職」及「委員年資」分。</t>
    <phoneticPr fontId="8" type="noConversion"/>
  </si>
  <si>
    <t>＊統計單位：件、%。</t>
    <phoneticPr fontId="15"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</si>
  <si>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5" type="noConversion"/>
  </si>
  <si>
    <t>＊統計分類：橫項依「鄉鎮市別」分；縱項依「調解方式」及「協同調解」分。</t>
    <phoneticPr fontId="8"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</si>
  <si>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8" type="noConversion"/>
  </si>
  <si>
    <t>＊同步發送單位（說明資料發布時同步發送之單位或可同步查得該資料之網址）：臺東縣政府民政處。</t>
    <phoneticPr fontId="8" type="noConversion"/>
  </si>
  <si>
    <t>＊預告發布日期（含預告方式及週期）：次年三月五日前以公務統計報表發布(預定發布時間如遇例假日則順延至次一工作日)。</t>
    <phoneticPr fontId="8" type="noConversion"/>
  </si>
  <si>
    <t>＊時效：3個月又5日。</t>
    <phoneticPr fontId="8" type="noConversion"/>
  </si>
  <si>
    <t>＊預告發布日期（含預告方式及週期）：每年終了後三個月又五日內以公務統計報表發布(預定發布時間如遇例假日則順延至次一工作日)。</t>
    <phoneticPr fontId="8" type="noConversion"/>
  </si>
  <si>
    <t>＊時效：3個月又5日。</t>
    <phoneticPr fontId="8" type="noConversion"/>
  </si>
  <si>
    <t>＊統計單位：處、平方公尺、座、具、個。</t>
    <phoneticPr fontId="15" type="noConversion"/>
  </si>
  <si>
    <t>（十）本年遷出數：指撿骨或遷至其他骨灰（骸）存放設施安厝。</t>
    <phoneticPr fontId="15" type="noConversion"/>
  </si>
  <si>
    <t>（十一）開放中：係指設施營運中，受理民眾申請埋葬或骨灰（骸）存放。</t>
    <phoneticPr fontId="15" type="noConversion"/>
  </si>
  <si>
    <t>（十二）已停用：係指設施已禁葬或不再提供骨灰（骸）存放服務。</t>
    <phoneticPr fontId="15" type="noConversion"/>
  </si>
  <si>
    <t>＊統計分類：橫項依「鄉鎮市別」及「公私立別」分；縱項依「經規劃並啟用者」及「未經規劃者」分。</t>
    <phoneticPr fontId="8" type="noConversion"/>
  </si>
  <si>
    <t>＊統計地區範圍及對象：凡本所範圍內，依法設置及管理之公私立公墓，均為統計對象。</t>
    <phoneticPr fontId="8" type="noConversion"/>
  </si>
  <si>
    <t>＊統計地區範圍及對象：凡本所範圍內，依法設置及管理之公私立骨灰(骸)存放設施，均為統計對象。</t>
    <phoneticPr fontId="8" type="noConversion"/>
  </si>
  <si>
    <t>＊時效：2個月又20日。</t>
  </si>
  <si>
    <t>（四）年底處數
1.開放中：係指設施營運中，受理民眾申請骨灰（骸）存放。
2.已停用：係指設施不再提供骨灰（骸）存放服務。</t>
    <phoneticPr fontId="15" type="noConversion"/>
  </si>
  <si>
    <t>＊統計單位：處、位數。</t>
    <phoneticPr fontId="15" type="noConversion"/>
  </si>
  <si>
    <t>＊統計分類：橫項依「鄉鎮市別」及「公私立別」分；縱項依「年底處數」、「年底最大容量」、「年底已使用量」、「年底尚未使用量」、「本年納入數量」及「本年遷出數量」分。</t>
    <phoneticPr fontId="8" type="noConversion"/>
  </si>
  <si>
    <t>＊同步發送單位（說明資料發布時同步發送之單位或可同步查得該資料之網址）：臺東縣政府民政處。</t>
    <phoneticPr fontId="8"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</si>
  <si>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</si>
  <si>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</si>
  <si>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</si>
  <si>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</si>
  <si>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</si>
  <si>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</si>
  <si>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</si>
  <si>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</si>
  <si>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</si>
  <si>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5" type="noConversion"/>
  </si>
  <si>
    <t>＊預告發布日期（含預告方式及週期）：年度終了後2個月又20日內以公務統計報表發布(預定發布時間如遇例假日則順延至次一工作日)。</t>
    <phoneticPr fontId="15" type="noConversion"/>
  </si>
  <si>
    <t>＊統計單位：件、個、人。</t>
    <phoneticPr fontId="15"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</si>
  <si>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</si>
  <si>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</si>
  <si>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</si>
  <si>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5" type="noConversion"/>
  </si>
  <si>
    <t>＊統計地區範圍及對象：凡本所範圍內，依法設置及管理之公私立火化場，均為統計對象。</t>
    <phoneticPr fontId="8"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</si>
  <si>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</si>
  <si>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</si>
  <si>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</si>
  <si>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</si>
  <si>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</si>
  <si>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</si>
  <si>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</si>
  <si>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</si>
  <si>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</si>
  <si>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</si>
  <si>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</si>
  <si>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</si>
  <si>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5" type="noConversion"/>
  </si>
  <si>
    <t>＊統計單位：道路總長度：公里；總工程費：新台幣元。</t>
    <phoneticPr fontId="15"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</si>
  <si>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</si>
  <si>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</si>
  <si>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</si>
  <si>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</si>
  <si>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</si>
  <si>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</si>
  <si>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</si>
  <si>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</si>
  <si>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</si>
  <si>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</si>
  <si>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</si>
  <si>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</si>
  <si>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</si>
  <si>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</si>
  <si>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</si>
  <si>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</si>
  <si>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5"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</si>
  <si>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</si>
  <si>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</si>
  <si>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</si>
  <si>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</si>
  <si>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</si>
  <si>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</si>
  <si>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</si>
  <si>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</si>
  <si>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5"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</si>
  <si>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</si>
  <si>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</si>
  <si>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8"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</si>
  <si>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</si>
  <si>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</si>
  <si>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</si>
  <si>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</si>
  <si>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</si>
  <si>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</si>
  <si>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</si>
  <si>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</si>
  <si>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</si>
  <si>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</si>
  <si>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</si>
  <si>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</si>
  <si>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</si>
  <si>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</si>
  <si>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</si>
  <si>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</si>
  <si>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</si>
  <si>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</si>
  <si>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</si>
  <si>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5"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</si>
  <si>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8"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</si>
  <si>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8" type="noConversion"/>
  </si>
  <si>
    <t>＊資料變革：無。</t>
    <phoneticPr fontId="15" type="noConversion"/>
  </si>
  <si>
    <t>＊統計標準時間：以每年一期作之耕作事實為準。</t>
    <phoneticPr fontId="8" type="noConversion"/>
  </si>
  <si>
    <t>＊統計地區範圍及對象：凡本所所轄可供種植經濟生產農作物之土地，無論是否適宜耕作或合法作為農業使用與否，均為統計對象。</t>
    <phoneticPr fontId="8"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</si>
  <si>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</si>
  <si>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</si>
  <si>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</si>
  <si>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</si>
  <si>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</si>
  <si>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</si>
  <si>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8"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</si>
  <si>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8" type="noConversion"/>
  </si>
  <si>
    <t>＊同步發送單位（說明資料發布時同步發送之單位或可同步查得該資料之網址）：臺東縣政府農業處。</t>
    <phoneticPr fontId="8" type="noConversion"/>
  </si>
  <si>
    <t>＊統計地區範圍及對象：本調查以本所轄內戶籍所在地之漁戶及漁戶人口數為準。</t>
    <phoneticPr fontId="8" type="noConversion"/>
  </si>
  <si>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</si>
  <si>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</si>
  <si>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</si>
  <si>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</si>
  <si>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5" type="noConversion"/>
  </si>
  <si>
    <t>＊統計單位：座、塊、公尺、公頃、平方公尺。</t>
  </si>
  <si>
    <t>＊統計指標編製方法與資料來源說明：本所依相關工程資料編製。</t>
    <phoneticPr fontId="15" type="noConversion"/>
  </si>
  <si>
    <t>資料項目：治山防災整體治理工程</t>
    <phoneticPr fontId="8"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</si>
  <si>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8" type="noConversion"/>
  </si>
  <si>
    <t>＊統計分類：依本年度(總預算)、以前年度(總預算)、特別預算及預算外之收入、支出，分別填列本月數、累計數。</t>
    <phoneticPr fontId="8"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</si>
  <si>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8"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</si>
  <si>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8" type="noConversion"/>
  </si>
  <si>
    <t>(一)路外停車位：指道路之路面外，以平面或立體式(包括匝道式、機械式或塔台式)等所設，停放車輛之車位。</t>
    <phoneticPr fontId="8" type="noConversion"/>
  </si>
  <si>
    <t>(二)公有：指停車場屬於政府所有(含委託民間經營)，但不包含單純租賃契約(如公有土地出租，民間自行規劃為停車場者)。</t>
    <phoneticPr fontId="8" type="noConversion"/>
  </si>
  <si>
    <t>(三)私有：指停車場之所有權屬於民間，含租用土地，規劃為停車場者。</t>
    <phoneticPr fontId="8" type="noConversion"/>
  </si>
  <si>
    <t>(四)收費：指依收費方式含停車費(計時收費、計次收費)及充電費在內。</t>
    <phoneticPr fontId="8" type="noConversion"/>
  </si>
  <si>
    <t>(五)不收費：指停車格位免費供民眾停放。</t>
    <phoneticPr fontId="8" type="noConversion"/>
  </si>
  <si>
    <t>(六)平面：指停車場僅在地面上設置者。</t>
    <phoneticPr fontId="8" type="noConversion"/>
  </si>
  <si>
    <t>(七)立體：指停車場設置樓層二層以上(含二層)者。</t>
    <phoneticPr fontId="8" type="noConversion"/>
  </si>
  <si>
    <t>資料項目：路外停車位概況</t>
    <phoneticPr fontId="8"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</si>
  <si>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8" type="noConversion"/>
  </si>
  <si>
    <t>＊統計指標編製方法與資料來源說明：
由本所辦理路外停車位統計之單位，依據原始資料分別統計彙編。</t>
    <phoneticPr fontId="8" type="noConversion"/>
  </si>
  <si>
    <t>＊統計單位：個。</t>
    <phoneticPr fontId="15" type="noConversion"/>
  </si>
  <si>
    <t>＊統計分類：
路外停車位依停放車種分大型車、小型車、機車，並依設置方式分公有及私有，再依計費方式分收費及不收費，並細分平面及立體(包括匝道式、機械式或塔台式)。</t>
    <phoneticPr fontId="8"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</si>
  <si>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8" type="noConversion"/>
  </si>
  <si>
    <t>＊統計分類：
路邊停車位依停放車種分大型車、小型車、機車，並依計費方式分收費及不收費。</t>
    <phoneticPr fontId="8" type="noConversion"/>
  </si>
  <si>
    <t>(一)路邊停車位：指以道路部分路面劃設，供公眾停放車輛之車位。</t>
    <phoneticPr fontId="24" type="noConversion"/>
  </si>
  <si>
    <t>(二)收費：指依收費方式含停車費(計時收費、計次收費)及充電費在內。</t>
    <phoneticPr fontId="24" type="noConversion"/>
  </si>
  <si>
    <t>(三)不收費：指停車格位免費供民眾停放。</t>
    <phoneticPr fontId="24" type="noConversion"/>
  </si>
  <si>
    <t>＊統計指標編製方法與資料來源說明：
由本所辦理路邊停車位統計之單位，依據原始資料分別統計彙編。</t>
    <phoneticPr fontId="8" type="noConversion"/>
  </si>
  <si>
    <t>資料項目：路邊停車位概況</t>
    <phoneticPr fontId="8" type="noConversion"/>
  </si>
  <si>
    <t>資料項目：路外停車位概況－身心障礙者專用停車位</t>
    <phoneticPr fontId="8"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</si>
  <si>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8" type="noConversion"/>
  </si>
  <si>
    <t>(四)收費：指依收費方式含計時收費及計次收費在內。</t>
    <phoneticPr fontId="8" type="noConversion"/>
  </si>
  <si>
    <t>＊統計分類：
路外停車位依停放車種分小型車及機車，並依設置方式分公有及私有，再依計費方式分收費及不收費。</t>
    <phoneticPr fontId="8" type="noConversion"/>
  </si>
  <si>
    <t>(一)路外停車位：指道路之路面外，以平面或立體式(包括匝道式、機械式或塔台式)等所設，停放車輛之車位。</t>
    <phoneticPr fontId="15" type="noConversion"/>
  </si>
  <si>
    <t>(二)公有：指停車場屬於政府所有(含委託民間經營)，但不包含單純租賃契約(如公有土地出租，民間自行規劃為停車場者)。</t>
    <phoneticPr fontId="15" type="noConversion"/>
  </si>
  <si>
    <t>(三)私有：指停車場之所有權屬於民間，含租用土地，規劃為停車場者。</t>
    <phoneticPr fontId="15" type="noConversion"/>
  </si>
  <si>
    <t>資料項目：路邊停車位概況－身心障礙專用停車位</t>
    <phoneticPr fontId="8"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</si>
  <si>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8" type="noConversion"/>
  </si>
  <si>
    <t>(一)路邊停車位：指以道路部分路面劃設，供公眾停放車輛之車位。</t>
    <phoneticPr fontId="15" type="noConversion"/>
  </si>
  <si>
    <t>(二)收費：指依收費方式含計時收費及計次收費在內。</t>
    <phoneticPr fontId="15" type="noConversion"/>
  </si>
  <si>
    <t>(三)不收費：指停車格位免費供民眾停放。</t>
    <phoneticPr fontId="15" type="noConversion"/>
  </si>
  <si>
    <t>＊統計分類：
路邊停車位依停放車種分小型車及機車，並依計費方式分收費及不收費。</t>
    <phoneticPr fontId="8" type="noConversion"/>
  </si>
  <si>
    <t>資料項目：路外停車位概況－電動汽車充電專用停車位</t>
    <phoneticPr fontId="8"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</si>
  <si>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8" type="noConversion"/>
  </si>
  <si>
    <t>＊統計分類：
路外停車位依設置方式分公有及私有，再依計費方式分收費及不收費。</t>
    <phoneticPr fontId="8" type="noConversion"/>
  </si>
  <si>
    <t>(四)收費：指依收費方式含停車費(計時收費、計次收費)及充電費在內。</t>
    <phoneticPr fontId="15" type="noConversion"/>
  </si>
  <si>
    <t>(五)不收費：指停車格位免費供民眾停放。</t>
    <phoneticPr fontId="1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</si>
  <si>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8" type="noConversion"/>
  </si>
  <si>
    <t>＊統計標準時間：以每季底之事實為準。</t>
    <phoneticPr fontId="8"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</si>
  <si>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8" type="noConversion"/>
  </si>
  <si>
    <t>＊統計分類：路邊停車位依計費方式分收費及不收費。</t>
    <phoneticPr fontId="8" type="noConversion"/>
  </si>
  <si>
    <t>(二)收費：指依收費方式含停車費(計時收費、計次收費)及充電費在內。</t>
    <phoneticPr fontId="15" type="noConversion"/>
  </si>
  <si>
    <t>資料項目：路邊停車位概況－電動汽車充電專用停車位</t>
    <phoneticPr fontId="8" type="noConversion"/>
  </si>
  <si>
    <t>＊統計標準時間：以每月1日至月底之事實為準。</t>
    <phoneticPr fontId="8"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</si>
  <si>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8" type="noConversion"/>
  </si>
  <si>
    <t>(二)事業員工生活垃圾：
指事業員工生活產生之一般垃圾，例如員工休息室、餐廳、宿舍等事業員工生活場所產生者，不包括營業活動與生產製程產生者。</t>
    <phoneticPr fontId="8" type="noConversion"/>
  </si>
  <si>
    <t>(三)非例行性排出垃圾：
包括集中燃燒之紙錢、非例行性大型活動垃圾、工程美化垃圾、天然災害垃圾及小型農事垃圾。</t>
    <phoneticPr fontId="8" type="noConversion"/>
  </si>
  <si>
    <t>(四) 廚餘：
係指家戶、公共場所、其他產生源所拋棄之生、熟食物及其殘渣，或經主管機關公告之有機性一般廢棄物。</t>
    <phoneticPr fontId="8" type="noConversion"/>
  </si>
  <si>
    <t>(五) 環保單位自行清運：
為縣(市)政府環境保護局及各鄉鎮市區公所自行清運之垃圾量。</t>
    <phoneticPr fontId="8" type="noConversion"/>
  </si>
  <si>
    <t>(六) 環保單位委託清運：
為縣(市)政府環境保護局及各鄉鎮市區公所委託公民營廢棄物清除機構清運之垃圾量。</t>
    <phoneticPr fontId="8" type="noConversion"/>
  </si>
  <si>
    <t>(九) 衛生掩埋：將垃圾掩埋於衛生掩埋場，該掩埋場須以不透水材質或低滲水性土壤所構築，並設有滲出水、廢氣收集處理設施及地下水監測裝置等，以符合衛生掩埋相關規定。</t>
    <phoneticPr fontId="8" type="noConversion"/>
  </si>
  <si>
    <t>(八) 焚化：
利用焚化爐高溫燃燒，將垃圾轉變為安定之氣體或物質。</t>
    <phoneticPr fontId="8" type="noConversion"/>
  </si>
  <si>
    <t>(十) 回收再利用：
係指將廚餘資源化變為產品或再生物料之後續使用行為。凡經由清潔隊或公民營機構收集之廚餘，以下列方法處理再利用者均應計入，包括：</t>
    <phoneticPr fontId="8"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</si>
  <si>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8" type="noConversion"/>
  </si>
  <si>
    <t xml:space="preserve">  1.堆肥：將廚餘回收後，經生物醱酵作用，轉化成安定之腐植質或土壤改良劑。</t>
    <phoneticPr fontId="8" type="noConversion"/>
  </si>
  <si>
    <t xml:space="preserve">  2.養豬：將廚餘回收後，送至養豬場或標售，經高溫蒸煮後作為養豬飼料。</t>
    <phoneticPr fontId="8" type="noConversion"/>
  </si>
  <si>
    <t xml:space="preserve">  3.其他廚餘再利用：製成家禽飼料、厭氧發酵及黑水虻幼蟲食用等。</t>
    <phoneticPr fontId="8"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</si>
  <si>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8" type="noConversion"/>
  </si>
  <si>
    <t>(十二) 本月新增暫存量：
係指本月新增暫時堆置或貯存之一般垃圾量。</t>
    <phoneticPr fontId="8"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</si>
  <si>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8" type="noConversion"/>
  </si>
  <si>
    <t>＊統計地區範圍及對象：本所清潔隊回收之資源垃圾均為統計對象。</t>
    <phoneticPr fontId="8" type="noConversion"/>
  </si>
  <si>
    <t>＊統計標準時間：以每月1日至月底之事實為準。</t>
    <phoneticPr fontId="8"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</si>
  <si>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5" type="noConversion"/>
  </si>
  <si>
    <t>(十四)其他塑膠製品：指公告應回收廢棄物塑膠容器項目(含平板包材)及包裝用發泡塑膠以外之其他塑膠製品，如水管、水桶、保鮮盒、臉盆、雨衣雨鞋等，但不含塑膠袋。</t>
    <phoneticPr fontId="15" type="noConversion"/>
  </si>
  <si>
    <t>(二十七)本表皆以公斤為單位，若無法得其實際重量，請至「生活廢棄物質管理資訊系統」主管機關頁面&gt;點選「常見問題區」中「資源回收項目重量折算標準」可供參考，網址：https://hwms.moenv.gov.tw。</t>
    <phoneticPr fontId="15" type="noConversion"/>
  </si>
  <si>
    <t>＊統計分類：
(一)縱項目按清運單位別分。
(二)橫項目按回收項目別分。</t>
    <phoneticPr fontId="8" type="noConversion"/>
  </si>
  <si>
    <t>＊統計指標編製方法與資料來源說明：
依據本所資源回收成果報告月報表資料彙編。</t>
    <phoneticPr fontId="8" type="noConversion"/>
  </si>
  <si>
    <t>＊同步發送單位（說明資料發布時同步發送之單位或可同步查得該資料之網址）：臺東縣環境保護局。</t>
    <phoneticPr fontId="8" type="noConversion"/>
  </si>
  <si>
    <t>資料項目：資源回收量</t>
    <phoneticPr fontId="8" type="noConversion"/>
  </si>
  <si>
    <t>(一)各項資料均為現有實際僱用人數，包括編制內、非編制內，不包括環保警察、派遣人員、派駐人員及環保志/義工。一人從事多種業務者，列入主要業務項目，不可重複計列。</t>
    <phoneticPr fontId="8" type="noConversion"/>
  </si>
  <si>
    <t>(七)垃圾清運人員：係指廢棄物收集、清溝及掃街人員。</t>
    <phoneticPr fontId="8" type="noConversion"/>
  </si>
  <si>
    <t>(八)水肥清運人員：係指糞尿之收集、清運人員。</t>
    <phoneticPr fontId="8"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</si>
  <si>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8" type="noConversion"/>
  </si>
  <si>
    <t>(三)職員：
係指機關單位內，定有職稱、官等、職等之法定編制人員及政務人員，包括特任、比照簡任、簡任、薦任、委任及雇員等。</t>
    <phoneticPr fontId="8" type="noConversion"/>
  </si>
  <si>
    <t>(四)約聘(僱)：
係指機關單位依法進用之聘僱人員，包括聘用人員、約僱人員、特約人員、約用人員等。</t>
    <phoneticPr fontId="8" type="noConversion"/>
  </si>
  <si>
    <t>(五)工員：
係指機關單位依法進用之工友及臨時人員，包括隊員、駕駛、技工、工友、臨時工（特約工）及代賑工等，清潔隊員以駕駛環保車輛為主要業務者歸入駕駛。</t>
    <phoneticPr fontId="8" type="noConversion"/>
  </si>
  <si>
    <t>(六)類別之其他：
無法歸屬上述第(三)〜(五)類之人員，如駐衛警察等。</t>
    <phoneticPr fontId="8" type="noConversion"/>
  </si>
  <si>
    <t>(九)清運單位之其他：
無法歸屬於垃圾清運、水肥清運、資源回收之清運單位人員，如消毒、割草、拆除違規廣告、拖吊廢機動車輛等人員。</t>
    <phoneticPr fontId="8" type="noConversion"/>
  </si>
  <si>
    <t>＊統計分類：
(一)縱項目按單位別及業務別分。
(二)橫項目按類別、性別及年齡別分。</t>
    <phoneticPr fontId="8" type="noConversion"/>
  </si>
  <si>
    <t>＊統計指標編製方法與資料來源說明：
依據本所廢棄物清運處理單位實際環保人員(含編制內、非編制內)概況資料編製。</t>
    <phoneticPr fontId="8" type="noConversion"/>
  </si>
  <si>
    <t>資料項目：垃圾回收清除車輛數</t>
    <phoneticPr fontId="8" type="noConversion"/>
  </si>
  <si>
    <t>資料種類：資源循環統計</t>
    <phoneticPr fontId="15" type="noConversion"/>
  </si>
  <si>
    <t>＊統計地區範圍及對象：本所垃圾回收清除車輛均為統計對象。</t>
    <phoneticPr fontId="8" type="noConversion"/>
  </si>
  <si>
    <t>(一)垃圾回收清除車輛：指執行機關執行一般廢棄物回收、清除作業之車輛。</t>
    <phoneticPr fontId="15" type="noConversion"/>
  </si>
  <si>
    <t>(六)其他框式垃圾車：資源(含廚餘)回收垃圾車以外之框式垃圾車。</t>
    <phoneticPr fontId="15" type="noConversion"/>
  </si>
  <si>
    <t>＊統計單位：輛。</t>
    <phoneticPr fontId="15" type="noConversion"/>
  </si>
  <si>
    <t>＊統計分類：橫項目按垃圾回收清除車輛別分。</t>
    <phoneticPr fontId="8" type="noConversion"/>
  </si>
  <si>
    <t>＊統計指標編製方法與資料來源說明：依據本所垃圾回收清除車輛資料彙編。</t>
    <phoneticPr fontId="8"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</si>
  <si>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8" type="noConversion"/>
  </si>
  <si>
    <t>(八)清溝(溝泥)車：
執行溝泥清除或載運作業之車輛，車體至少具備以下設備其中一項：(1)抽吸設備、(2)沖洗設備、(3)貯存桶槽。</t>
    <phoneticPr fontId="15" type="noConversion"/>
  </si>
  <si>
    <t>(九)掃(洗)街車：
執行道路路面洗掃任務之車輛，車體至少具備以下設備其中一項：(1) 旋轉刷毛/水洗/真空吸引設備、(2)貯存桶槽。</t>
    <phoneticPr fontId="15" type="noConversion"/>
  </si>
  <si>
    <t>(七)水肥車：
執行水肥回收、清除作業之車輛，車體至少具備以下設備其中一項：(1)抽吸設備、(2)貯存桶槽。</t>
    <phoneticPr fontId="15" type="noConversion"/>
  </si>
  <si>
    <t>(五)資源(含廚餘)回收垃圾車：
框式垃圾車用以執行資源垃圾或廚餘之回收、清除作業，車身應具備舉伸或傾卸設備。</t>
    <phoneticPr fontId="15"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</si>
  <si>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5" type="noConversion"/>
  </si>
  <si>
    <t>(三)密封式垃圾車：
車體為密封空間，車身應具備投棄口或壓縮裝置，如密封車、密封壓縮車、密封轉運車等。</t>
    <phoneticPr fontId="15" type="noConversion"/>
  </si>
  <si>
    <t>(二)子母式垃圾車：
子車與母車可分離，以垃圾子車放置執行機關指定地點，供垃圾投棄、收集，再由母車將子車運往垃圾處理場。</t>
    <phoneticPr fontId="15" type="noConversion"/>
  </si>
  <si>
    <t>＊統計單位：座。</t>
    <phoneticPr fontId="15" type="noConversion"/>
  </si>
  <si>
    <t>資料項目：垃圾處理場(廠)數</t>
    <phoneticPr fontId="8" type="noConversion"/>
  </si>
  <si>
    <t>＊統計地區範圍及對象：本所營運中公有垃圾處理場(廠)均為統計對象</t>
    <phoneticPr fontId="8" type="noConversion"/>
  </si>
  <si>
    <t>＊統計分類：橫項目按垃圾處理場(廠)別分。</t>
    <phoneticPr fontId="8" type="noConversion"/>
  </si>
  <si>
    <t>(三)堆肥場：指具有堆肥處理設施且從事廚餘堆肥化處理之場所。</t>
    <phoneticPr fontId="15" type="noConversion"/>
  </si>
  <si>
    <t>(四)堆置場：指一般廢棄物於處理前暫時放置之特定地點。</t>
    <phoneticPr fontId="15" type="noConversion"/>
  </si>
  <si>
    <t>＊統計指標編製方法與資料來源說明：依據本所垃圾處理場(廠)資料彙編。</t>
    <phoneticPr fontId="8" type="noConversion"/>
  </si>
  <si>
    <t>(一)大型焚化廠：
指設計日處理量達三百公噸以上，且為直轄市、縣（市）主管機關或執行機關所有、管理或監督營運之垃圾焚化廠。</t>
    <phoneticPr fontId="15"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</si>
  <si>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5" type="noConversion"/>
  </si>
  <si>
    <t>＊統計資料交叉查核及確保資料合理性之機制：無。</t>
    <phoneticPr fontId="8" type="noConversion"/>
  </si>
  <si>
    <t>＊統計地區範圍及對象：本所清潔隊環境保護預算資料，均為統計對象。</t>
    <phoneticPr fontId="8" type="noConversion"/>
  </si>
  <si>
    <t>(一) 鄉鎮市公所清潔隊預算：係指各鄉鎮市公所清潔隊歲出（歲入）預算，包含預算書歲出政事別及歲入來源別中環境保護相關之經常門與資本門等經費。</t>
    <phoneticPr fontId="15"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</si>
  <si>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5"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</si>
  <si>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5" type="noConversion"/>
  </si>
  <si>
    <t>(四) 委辦費：係指委託其他政府、機關、學校、團體及個人等進行學術研究、辦理機關職掌業務（含媒體政策及業務宣導）等經費。</t>
    <phoneticPr fontId="15" type="noConversion"/>
  </si>
  <si>
    <t>(五) 土地：係指公務所需房屋基地、地上物拆遷補償及其他土地購置經費。</t>
    <phoneticPr fontId="15" type="noConversion"/>
  </si>
  <si>
    <t>(六) 其他支出：係指預備金及其他無法歸入之科目。</t>
    <phoneticPr fontId="15" type="noConversion"/>
  </si>
  <si>
    <t>(七) 環境部補助款：係指由環境部補助之經費，並納入該年預算者。</t>
    <phoneticPr fontId="15" type="noConversion"/>
  </si>
  <si>
    <t>(八) 其他政府補助款：係指由環境部除外之其他政府機關（構）補助之經費，並納入該年預算者。</t>
    <phoneticPr fontId="15" type="noConversion"/>
  </si>
  <si>
    <t>＊統計單位：千元
＊統計分類：
(一)縱項目按經資門別及科目別分。
(二)橫項目按單位別分。</t>
    <phoneticPr fontId="8" type="noConversion"/>
  </si>
  <si>
    <t>＊統計指標編製方法與資料來源說明：依據本所清潔隊環境保護預算資料編製。</t>
    <phoneticPr fontId="8" type="noConversion"/>
  </si>
  <si>
    <t>資料種類：其他統計</t>
    <phoneticPr fontId="15" type="noConversion"/>
  </si>
  <si>
    <t>＊統計地區範圍及對象：本所清潔隊環境保護決算資料，均為統計對象。</t>
    <phoneticPr fontId="8" type="noConversion"/>
  </si>
  <si>
    <t>＊統計分類：
(一)縱項目按經資門別及科目別分。
(二)橫項目按單位別分。</t>
    <phoneticPr fontId="8" type="noConversion"/>
  </si>
  <si>
    <t>(七) 其他支出：係指預備金及其他無法歸入之科目。</t>
    <phoneticPr fontId="15" type="noConversion"/>
  </si>
  <si>
    <t>(一) 鄉鎮市公所清潔隊決算：
係指各鄉鎮市公所清潔隊歲出（歲入）決算，包含決算書歲出政事別及歲入來源別中環境保護相關之經常門與資本門等經費。</t>
    <phoneticPr fontId="15"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</si>
  <si>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5"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</si>
  <si>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5" type="noConversion"/>
  </si>
  <si>
    <t>(四) 委辦費：
係指委託其他政府、機關、學校、團體及個人等進行學術研究、辦理機關職掌業務（含媒體政策及業務宣導）等經費。</t>
    <phoneticPr fontId="15" type="noConversion"/>
  </si>
  <si>
    <t>(六) 折舊：
係依國有財產法所訂之財產範圍按使用年限提列之當年成本分攤金額，包含動產及不動產，但不含土地、有價證卷及權利。</t>
    <phoneticPr fontId="15" type="noConversion"/>
  </si>
  <si>
    <t>(八) 環境部補助款：
係指由環境部補助之經費，並納入該年決算者，包含實現數、應收數及保留數。</t>
    <phoneticPr fontId="15" type="noConversion"/>
  </si>
  <si>
    <t>(九) 其他政府補助款：
係指由環境部除外之其他政府機關（構）補助之經費，並納入該年決算者。</t>
    <phoneticPr fontId="15" type="noConversion"/>
  </si>
  <si>
    <t>(五) 土地：
係指公務所需房屋基地、地上物拆遷補償及其他土地購置經費。</t>
    <phoneticPr fontId="15" type="noConversion"/>
  </si>
  <si>
    <t>＊統計指標編製方法與資料來源說明：依據本所清潔隊環境保護決算資料編製。</t>
    <phoneticPr fontId="8" type="noConversion"/>
  </si>
  <si>
    <r>
      <rPr>
        <sz val="11"/>
        <color indexed="8"/>
        <rFont val="標楷體"/>
        <family val="4"/>
        <charset val="136"/>
      </rPr>
      <t>資料
種類</t>
    </r>
    <phoneticPr fontId="8" type="noConversion"/>
  </si>
  <si>
    <r>
      <rPr>
        <sz val="11"/>
        <color indexed="8"/>
        <rFont val="標楷體"/>
        <family val="4"/>
        <charset val="136"/>
      </rPr>
      <t>資料項目</t>
    </r>
  </si>
  <si>
    <r>
      <rPr>
        <sz val="11"/>
        <color indexed="8"/>
        <rFont val="標楷體"/>
        <family val="4"/>
        <charset val="136"/>
      </rPr>
      <t>發布形式</t>
    </r>
    <phoneticPr fontId="8"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</si>
  <si>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8" type="noConversion"/>
  </si>
  <si>
    <r>
      <rPr>
        <sz val="11"/>
        <color theme="1"/>
        <rFont val="標楷體"/>
        <family val="4"/>
        <charset val="136"/>
      </rPr>
      <t>備註</t>
    </r>
    <phoneticPr fontId="8" type="noConversion"/>
  </si>
  <si>
    <r>
      <rPr>
        <b/>
        <sz val="11"/>
        <color indexed="8"/>
        <rFont val="標楷體"/>
        <family val="4"/>
        <charset val="136"/>
      </rPr>
      <t>財政統計</t>
    </r>
    <phoneticPr fontId="8" type="noConversion"/>
  </si>
  <si>
    <r>
      <rPr>
        <sz val="10"/>
        <color indexed="8"/>
        <rFont val="標楷體"/>
        <family val="4"/>
        <charset val="136"/>
      </rPr>
      <t>報表
、
網際
網路</t>
    </r>
    <phoneticPr fontId="8" type="noConversion"/>
  </si>
  <si>
    <r>
      <rPr>
        <b/>
        <sz val="11"/>
        <color indexed="8"/>
        <rFont val="標楷體"/>
        <family val="4"/>
        <charset val="136"/>
      </rPr>
      <t>環境統計</t>
    </r>
    <phoneticPr fontId="8" type="noConversion"/>
  </si>
  <si>
    <r>
      <rPr>
        <b/>
        <sz val="11"/>
        <color indexed="8"/>
        <rFont val="標楷體"/>
        <family val="4"/>
        <charset val="136"/>
      </rPr>
      <t>運輸統計</t>
    </r>
    <phoneticPr fontId="8" type="noConversion"/>
  </si>
  <si>
    <r>
      <rPr>
        <u/>
        <sz val="12"/>
        <color theme="10"/>
        <rFont val="標楷體"/>
        <family val="4"/>
        <charset val="136"/>
      </rPr>
      <t>路外停車位概況－電動汽車充電專用停車位</t>
    </r>
    <phoneticPr fontId="8" type="noConversion"/>
  </si>
  <si>
    <r>
      <rPr>
        <b/>
        <sz val="11"/>
        <color indexed="8"/>
        <rFont val="標楷體"/>
        <family val="4"/>
        <charset val="136"/>
      </rPr>
      <t>社會保障統計</t>
    </r>
    <phoneticPr fontId="8" type="noConversion"/>
  </si>
  <si>
    <r>
      <rPr>
        <u/>
        <sz val="12"/>
        <color theme="10"/>
        <rFont val="標楷體"/>
        <family val="4"/>
        <charset val="136"/>
      </rPr>
      <t>推行社區發展工作概況</t>
    </r>
    <phoneticPr fontId="8" type="noConversion"/>
  </si>
  <si>
    <r>
      <rPr>
        <u/>
        <sz val="12"/>
        <color theme="10"/>
        <rFont val="標楷體"/>
        <family val="4"/>
        <charset val="136"/>
      </rPr>
      <t>環境保護預算概況</t>
    </r>
    <phoneticPr fontId="8" type="noConversion"/>
  </si>
  <si>
    <r>
      <rPr>
        <u/>
        <sz val="12"/>
        <color theme="10"/>
        <rFont val="標楷體"/>
        <family val="4"/>
        <charset val="136"/>
      </rPr>
      <t>環境保護決算概況</t>
    </r>
    <phoneticPr fontId="8" type="noConversion"/>
  </si>
  <si>
    <r>
      <rPr>
        <b/>
        <sz val="11"/>
        <color indexed="8"/>
        <rFont val="標楷體"/>
        <family val="4"/>
        <charset val="136"/>
      </rPr>
      <t>其他行政統計</t>
    </r>
    <phoneticPr fontId="8" type="noConversion"/>
  </si>
  <si>
    <r>
      <rPr>
        <u/>
        <sz val="12"/>
        <color theme="10"/>
        <rFont val="標楷體"/>
        <family val="4"/>
        <charset val="136"/>
      </rPr>
      <t>辦理調解業務概況</t>
    </r>
    <phoneticPr fontId="8" type="noConversion"/>
  </si>
  <si>
    <r>
      <rPr>
        <u/>
        <sz val="12"/>
        <color theme="10"/>
        <rFont val="標楷體"/>
        <family val="4"/>
        <charset val="136"/>
      </rPr>
      <t>調解委員會組織概況</t>
    </r>
    <phoneticPr fontId="8" type="noConversion"/>
  </si>
  <si>
    <r>
      <rPr>
        <u/>
        <sz val="12"/>
        <color theme="10"/>
        <rFont val="標楷體"/>
        <family val="4"/>
        <charset val="136"/>
      </rPr>
      <t>辦理調解方式概況</t>
    </r>
    <phoneticPr fontId="8" type="noConversion"/>
  </si>
  <si>
    <r>
      <rPr>
        <b/>
        <sz val="11"/>
        <color indexed="8"/>
        <rFont val="標楷體"/>
        <family val="4"/>
        <charset val="136"/>
      </rPr>
      <t>宗教統計</t>
    </r>
    <phoneticPr fontId="8" type="noConversion"/>
  </si>
  <si>
    <r>
      <rPr>
        <u/>
        <sz val="12"/>
        <color theme="10"/>
        <rFont val="標楷體"/>
        <family val="4"/>
        <charset val="136"/>
      </rPr>
      <t>宗教財團法人概況</t>
    </r>
    <phoneticPr fontId="8" type="noConversion"/>
  </si>
  <si>
    <r>
      <rPr>
        <u/>
        <sz val="12"/>
        <color theme="10"/>
        <rFont val="標楷體"/>
        <family val="4"/>
        <charset val="136"/>
      </rPr>
      <t>寺廟登記概況</t>
    </r>
    <phoneticPr fontId="8" type="noConversion"/>
  </si>
  <si>
    <r>
      <rPr>
        <u/>
        <sz val="12"/>
        <color theme="10"/>
        <rFont val="標楷體"/>
        <family val="4"/>
        <charset val="136"/>
      </rPr>
      <t>教會（堂）概況</t>
    </r>
    <phoneticPr fontId="8" type="noConversion"/>
  </si>
  <si>
    <r>
      <rPr>
        <u/>
        <sz val="12"/>
        <color theme="10"/>
        <rFont val="標楷體"/>
        <family val="4"/>
        <charset val="136"/>
      </rPr>
      <t>宗教團體興辦公益慈善及社會教化事業概況</t>
    </r>
    <phoneticPr fontId="8" type="noConversion"/>
  </si>
  <si>
    <r>
      <rPr>
        <b/>
        <sz val="11"/>
        <color indexed="8"/>
        <rFont val="標楷體"/>
        <family val="4"/>
        <charset val="136"/>
      </rPr>
      <t>行政統計</t>
    </r>
    <phoneticPr fontId="8" type="noConversion"/>
  </si>
  <si>
    <r>
      <rPr>
        <u/>
        <sz val="12"/>
        <color theme="10"/>
        <rFont val="標楷體"/>
        <family val="4"/>
        <charset val="136"/>
      </rPr>
      <t>公墓設施使用概況</t>
    </r>
    <phoneticPr fontId="8"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</si>
  <si>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8" type="noConversion"/>
  </si>
  <si>
    <r>
      <rPr>
        <u/>
        <sz val="12"/>
        <color theme="10"/>
        <rFont val="標楷體"/>
        <family val="4"/>
        <charset val="136"/>
      </rPr>
      <t>殯葬管理業務概況</t>
    </r>
    <phoneticPr fontId="8" type="noConversion"/>
  </si>
  <si>
    <r>
      <rPr>
        <u/>
        <sz val="12"/>
        <color theme="10"/>
        <rFont val="標楷體"/>
        <family val="4"/>
        <charset val="136"/>
      </rPr>
      <t>殯儀館設施概況</t>
    </r>
    <phoneticPr fontId="8" type="noConversion"/>
  </si>
  <si>
    <r>
      <rPr>
        <u/>
        <sz val="12"/>
        <color theme="10"/>
        <rFont val="標楷體"/>
        <family val="4"/>
        <charset val="136"/>
      </rPr>
      <t>火化場設施概況</t>
    </r>
    <phoneticPr fontId="8" type="noConversion"/>
  </si>
  <si>
    <r>
      <rPr>
        <b/>
        <sz val="11"/>
        <color indexed="8"/>
        <rFont val="標楷體"/>
        <family val="4"/>
        <charset val="136"/>
      </rPr>
      <t>農業統計</t>
    </r>
    <phoneticPr fontId="8" type="noConversion"/>
  </si>
  <si>
    <r>
      <rPr>
        <u/>
        <sz val="12"/>
        <color theme="10"/>
        <rFont val="標楷體"/>
        <family val="4"/>
        <charset val="136"/>
      </rPr>
      <t>農路改善及維護工程</t>
    </r>
  </si>
  <si>
    <r>
      <rPr>
        <b/>
        <sz val="11"/>
        <color indexed="8"/>
        <rFont val="標楷體"/>
        <family val="4"/>
        <charset val="136"/>
      </rPr>
      <t>營造業統計</t>
    </r>
    <phoneticPr fontId="8" type="noConversion"/>
  </si>
  <si>
    <r>
      <rPr>
        <u/>
        <sz val="12"/>
        <color theme="10"/>
        <rFont val="標楷體"/>
        <family val="4"/>
        <charset val="136"/>
      </rPr>
      <t>都市計畫區域內公共工程實施數量</t>
    </r>
    <phoneticPr fontId="8" type="noConversion"/>
  </si>
  <si>
    <r>
      <rPr>
        <u/>
        <sz val="12"/>
        <color theme="10"/>
        <rFont val="標楷體"/>
        <family val="4"/>
        <charset val="136"/>
      </rPr>
      <t>都市計畫公共設施用地已取得面積</t>
    </r>
    <phoneticPr fontId="8" type="noConversion"/>
  </si>
  <si>
    <r>
      <rPr>
        <u/>
        <sz val="12"/>
        <color theme="10"/>
        <rFont val="標楷體"/>
        <family val="4"/>
        <charset val="136"/>
      </rPr>
      <t>都市計畫公共設施用地已闢建面積</t>
    </r>
    <phoneticPr fontId="8" type="noConversion"/>
  </si>
  <si>
    <r>
      <rPr>
        <b/>
        <sz val="11"/>
        <color indexed="8"/>
        <rFont val="標楷體"/>
        <family val="4"/>
        <charset val="136"/>
      </rPr>
      <t>營建統計</t>
    </r>
    <phoneticPr fontId="8" type="noConversion"/>
  </si>
  <si>
    <r>
      <rPr>
        <sz val="10"/>
        <color indexed="8"/>
        <rFont val="標楷體"/>
        <family val="4"/>
        <charset val="136"/>
      </rPr>
      <t>報表
、
網際
網路</t>
    </r>
  </si>
  <si>
    <r>
      <rPr>
        <b/>
        <sz val="11"/>
        <color indexed="8"/>
        <rFont val="標楷體"/>
        <family val="4"/>
        <charset val="136"/>
      </rPr>
      <t>土地統計</t>
    </r>
    <phoneticPr fontId="8" type="noConversion"/>
  </si>
  <si>
    <r>
      <rPr>
        <u/>
        <sz val="12"/>
        <color theme="10"/>
        <rFont val="標楷體"/>
        <family val="4"/>
        <charset val="136"/>
      </rPr>
      <t>農耕土地面積</t>
    </r>
    <phoneticPr fontId="8" type="noConversion"/>
  </si>
  <si>
    <r>
      <rPr>
        <b/>
        <sz val="11"/>
        <color indexed="8"/>
        <rFont val="標楷體"/>
        <family val="4"/>
        <charset val="136"/>
      </rPr>
      <t>天然災害統計</t>
    </r>
    <phoneticPr fontId="8" type="noConversion"/>
  </si>
  <si>
    <r>
      <rPr>
        <u/>
        <sz val="12"/>
        <color theme="10"/>
        <rFont val="標楷體"/>
        <family val="4"/>
        <charset val="136"/>
      </rPr>
      <t>天然災害水土保持設施損失情形</t>
    </r>
    <phoneticPr fontId="8" type="noConversion"/>
  </si>
  <si>
    <r>
      <rPr>
        <b/>
        <sz val="11"/>
        <color indexed="8"/>
        <rFont val="標楷體"/>
        <family val="4"/>
        <charset val="136"/>
      </rPr>
      <t>漁業統計</t>
    </r>
    <phoneticPr fontId="8" type="noConversion"/>
  </si>
  <si>
    <r>
      <rPr>
        <u/>
        <sz val="12"/>
        <color theme="10"/>
        <rFont val="標楷體"/>
        <family val="4"/>
        <charset val="136"/>
      </rPr>
      <t>漁業從業人數</t>
    </r>
    <phoneticPr fontId="8" type="noConversion"/>
  </si>
  <si>
    <r>
      <rPr>
        <u/>
        <sz val="12"/>
        <color theme="10"/>
        <rFont val="標楷體"/>
        <family val="4"/>
        <charset val="136"/>
      </rPr>
      <t>漁戶數及漁戶人口數</t>
    </r>
    <phoneticPr fontId="8"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</si>
  <si>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20" type="noConversion"/>
  </si>
  <si>
    <t>＊時效：15日。</t>
    <phoneticPr fontId="8" type="noConversion"/>
  </si>
  <si>
    <t>資料項目：孕婦及育有六歲以下兒童者停車位概況</t>
    <phoneticPr fontId="8"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</si>
  <si>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8" type="noConversion"/>
  </si>
  <si>
    <t>其他經各級交通主管機關公告之場所。</t>
  </si>
  <si>
    <t>＊統計分類：
(一)依兒童及少年福利與權益保障法所定場所類別分類：</t>
    <phoneticPr fontId="8" type="noConversion"/>
  </si>
  <si>
    <t>(二)提供民眾申辦業務或服務之政府機關（構）及公營事業。</t>
    <phoneticPr fontId="15" type="noConversion"/>
  </si>
  <si>
    <t>(三)鐵路車站、航空站及捷運交會轉乘站。</t>
    <phoneticPr fontId="15" type="noConversion"/>
  </si>
  <si>
    <t>(四)營業場所總樓地板面積一萬平方公尺以上之百貨公司及零售式量販店。</t>
    <phoneticPr fontId="15" type="noConversion"/>
  </si>
  <si>
    <t>(五)設有兒科病房或產科病房之區域級以上醫院。</t>
    <phoneticPr fontId="15" type="noConversion"/>
  </si>
  <si>
    <t>(六)觀光遊樂業之園區。</t>
    <phoneticPr fontId="15" type="noConversion"/>
  </si>
  <si>
    <t>(一)法定應設孕婦及育有六歲以下兒童者停車位：
指依兒童及少年福利與權益保障法應設置之孕婦及育有六歲以下兒童者停車位數量。</t>
    <phoneticPr fontId="15" type="noConversion"/>
  </si>
  <si>
    <t>(二)已設置孕婦及育有六歲以下兒童者停車位：
指實際已設置之孕婦及育有六歲以下兒童者停車位數量。</t>
    <phoneticPr fontId="15" type="noConversion"/>
  </si>
  <si>
    <t>＊統計指標編製方法與資料來源說明：
由本所辦理停車位統計之單位，依據原始資料分別統計彙編。</t>
    <phoneticPr fontId="8"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</si>
  <si>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8" type="noConversion"/>
  </si>
  <si>
    <t>＊統計單位：個。</t>
    <phoneticPr fontId="15" type="noConversion"/>
  </si>
  <si>
    <t>＊時效：15日。</t>
    <phoneticPr fontId="8" type="noConversion"/>
  </si>
  <si>
    <r>
      <rPr>
        <u/>
        <sz val="12"/>
        <color theme="10"/>
        <rFont val="標楷體"/>
        <family val="4"/>
        <charset val="136"/>
      </rPr>
      <t>治山防災整體治理工程</t>
    </r>
    <phoneticPr fontId="8" type="noConversion"/>
  </si>
  <si>
    <r>
      <rPr>
        <u/>
        <sz val="12"/>
        <color theme="10"/>
        <rFont val="標楷體"/>
        <family val="4"/>
        <charset val="136"/>
      </rPr>
      <t>都市計畫區域內現有已開闢道路長度及面積暨橋梁座數、自行車道長度</t>
    </r>
    <phoneticPr fontId="8" type="noConversion"/>
  </si>
  <si>
    <r>
      <rPr>
        <u/>
        <sz val="12"/>
        <color theme="10"/>
        <rFont val="標楷體"/>
        <family val="4"/>
        <charset val="136"/>
      </rPr>
      <t>資源回收量</t>
    </r>
    <phoneticPr fontId="8"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</si>
  <si>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</si>
  <si>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</si>
  <si>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</si>
  <si>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8" type="noConversion"/>
  </si>
  <si>
    <r>
      <rPr>
        <u/>
        <sz val="12"/>
        <color theme="10"/>
        <rFont val="標楷體"/>
        <family val="4"/>
        <charset val="136"/>
      </rPr>
      <t>孕婦及育有六歲以下兒童者停車位概況</t>
    </r>
    <phoneticPr fontId="8"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</si>
  <si>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8" type="noConversion"/>
  </si>
  <si>
    <r>
      <rPr>
        <b/>
        <sz val="11"/>
        <color indexed="8"/>
        <rFont val="標楷體"/>
        <family val="4"/>
        <charset val="136"/>
      </rPr>
      <t>資源循環統計</t>
    </r>
    <phoneticPr fontId="8" type="noConversion"/>
  </si>
  <si>
    <r>
      <rPr>
        <b/>
        <sz val="11"/>
        <color indexed="8"/>
        <rFont val="標楷體"/>
        <family val="4"/>
        <charset val="136"/>
      </rPr>
      <t>其他統計</t>
    </r>
    <phoneticPr fontId="8" type="noConversion"/>
  </si>
  <si>
    <t>路外停車位概況</t>
    <phoneticPr fontId="8" type="noConversion"/>
  </si>
  <si>
    <t>公庫收支</t>
    <phoneticPr fontId="8" type="noConversion"/>
  </si>
  <si>
    <t>＊統計標準時間：
靜態資料以3月底、6月底、9月底、12月底之事實為準；動態資料第1季以1至3月、第2季以4至6月、第3季以7至9月、第4季以10至12月之事實為準。</t>
    <phoneticPr fontId="8" type="noConversion"/>
  </si>
  <si>
    <t>(二)期底具原住民身分獨居老人人數：
依指戶籍登記具原住民身分之獨居老人期底人數。</t>
    <phoneticPr fontId="15" type="noConversion"/>
  </si>
  <si>
    <r>
      <t xml:space="preserve">＊統計指標編製方法與資料來源說明：
</t>
    </r>
    <r>
      <rPr>
        <sz val="14"/>
        <rFont val="標楷體"/>
        <family val="4"/>
        <charset val="136"/>
      </rPr>
      <t>依據本所所報獨居老人服務概況資料彙編。</t>
    </r>
    <phoneticPr fontId="8"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</si>
  <si>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8"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</si>
  <si>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5"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</si>
  <si>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5" type="noConversion"/>
  </si>
  <si>
    <t>＊統計單位：人、人次。</t>
    <phoneticPr fontId="15"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</si>
  <si>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5"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</si>
  <si>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8" type="noConversion"/>
  </si>
  <si>
    <t>＊統計指標編製方法與資料來源說明：
依據本所會計年度結束後10日內將轄內已成立之社區發展協會所報工作概況資料審核彙編。</t>
    <phoneticPr fontId="8" type="noConversion"/>
  </si>
  <si>
    <t>＊統計標準時間：動態資料以1至12月事實為準；靜態資料以12月底之事實為準。</t>
    <phoneticPr fontId="8" type="noConversion"/>
  </si>
  <si>
    <t>＊統計地區範圍及對象：凡在本鄉(鎮、市)已成立社區發展協會之社區，均為統計對象。</t>
    <phoneticPr fontId="8" type="noConversion"/>
  </si>
  <si>
    <r>
      <t>＊時效：</t>
    </r>
    <r>
      <rPr>
        <sz val="14"/>
        <color rgb="FFFF0000"/>
        <rFont val="標楷體"/>
        <family val="4"/>
        <charset val="136"/>
      </rPr>
      <t>1個月又25日</t>
    </r>
    <r>
      <rPr>
        <sz val="14"/>
        <color theme="1"/>
        <rFont val="標楷體"/>
        <family val="4"/>
        <charset val="136"/>
      </rPr>
      <t>。</t>
    </r>
    <phoneticPr fontId="8"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</si>
  <si>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8" type="noConversion"/>
  </si>
  <si>
    <r>
      <t>＊時效：</t>
    </r>
    <r>
      <rPr>
        <sz val="14"/>
        <color rgb="FFFF0000"/>
        <rFont val="標楷體"/>
        <family val="4"/>
        <charset val="136"/>
      </rPr>
      <t>3個月又20日</t>
    </r>
    <r>
      <rPr>
        <sz val="14"/>
        <color theme="1"/>
        <rFont val="標楷體"/>
        <family val="4"/>
        <charset val="136"/>
      </rPr>
      <t>。</t>
    </r>
    <phoneticPr fontId="8"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</si>
  <si>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8" type="noConversion"/>
  </si>
  <si>
    <r>
      <t>＊時效：</t>
    </r>
    <r>
      <rPr>
        <sz val="14"/>
        <color rgb="FFFF0000"/>
        <rFont val="標楷體"/>
        <family val="4"/>
        <charset val="136"/>
      </rPr>
      <t>2個月又5日</t>
    </r>
    <r>
      <rPr>
        <sz val="14"/>
        <color indexed="8"/>
        <rFont val="標楷體"/>
        <family val="4"/>
        <charset val="136"/>
      </rPr>
      <t>。</t>
    </r>
    <phoneticPr fontId="8"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</si>
  <si>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8"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</si>
  <si>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8" type="noConversion"/>
  </si>
  <si>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5"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</si>
  <si>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5" type="noConversion"/>
  </si>
  <si>
    <r>
      <t>＊時效：</t>
    </r>
    <r>
      <rPr>
        <sz val="14"/>
        <color rgb="FFFF0000"/>
        <rFont val="標楷體"/>
        <family val="4"/>
        <charset val="136"/>
      </rPr>
      <t>1個月又25日</t>
    </r>
    <r>
      <rPr>
        <sz val="14"/>
        <color theme="1"/>
        <rFont val="標楷體"/>
        <family val="4"/>
        <charset val="136"/>
      </rPr>
      <t>。</t>
    </r>
    <phoneticPr fontId="15"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</si>
  <si>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</si>
  <si>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8" type="noConversion"/>
  </si>
  <si>
    <t>（三）補辦登記：指違建寺廟，基於主管機關行政管理上的權宜措施，暫准以「補辦」名義所辦理登記之寺廟，其違建態樣如地目不符、無使用執照、未取得合法土地權源者…等。</t>
    <phoneticPr fontId="8" type="noConversion"/>
  </si>
  <si>
    <t>（四）已辦理財團法人登記數：寺廟依辦理寺廟登記須知完成寺廟登記程序後，寺廟負責人依財團法人相關法令規定，申請許可設立為財團法人制寺廟者。</t>
    <phoneticPr fontId="15" type="noConversion"/>
  </si>
  <si>
    <t>（五）未辦理財團法人登記數：寺廟依辦理寺廟登記須知完成寺廟登記程序但後續未申請許可設立為財團法人制寺廟者。</t>
    <phoneticPr fontId="15"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</si>
  <si>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5"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</si>
  <si>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5" type="noConversion"/>
  </si>
  <si>
    <t>(一)社區：依「社區發展工作綱要」第2條規定，係指「經鄉(鎮、市、區)社區發展主管機關劃定，供為依法設立社區發展協會，推動社區發展工作之組織與活動區域」。</t>
    <phoneticPr fontId="15"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</si>
  <si>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</si>
  <si>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</si>
  <si>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</si>
  <si>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</si>
  <si>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</si>
  <si>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</si>
  <si>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</si>
  <si>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</si>
  <si>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</si>
  <si>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</si>
  <si>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5"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</si>
  <si>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5"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</si>
  <si>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5"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</si>
  <si>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5" type="noConversion"/>
  </si>
  <si>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</si>
  <si>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</si>
  <si>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</si>
  <si>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</si>
  <si>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</si>
  <si>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</si>
  <si>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8" type="noConversion"/>
  </si>
  <si>
    <r>
      <t>(115</t>
    </r>
    <r>
      <rPr>
        <sz val="10"/>
        <color theme="1"/>
        <rFont val="新細明體"/>
        <family val="1"/>
        <charset val="136"/>
      </rPr>
      <t>年第二季</t>
    </r>
    <r>
      <rPr>
        <sz val="10"/>
        <color theme="1"/>
        <rFont val="Times New Roman"/>
        <family val="1"/>
      </rPr>
      <t>)</t>
    </r>
    <phoneticPr fontId="8" type="noConversion"/>
  </si>
  <si>
    <r>
      <t>(115</t>
    </r>
    <r>
      <rPr>
        <sz val="10"/>
        <color theme="1"/>
        <rFont val="新細明體"/>
        <family val="1"/>
        <charset val="136"/>
      </rPr>
      <t>年第三季</t>
    </r>
    <r>
      <rPr>
        <sz val="10"/>
        <color theme="1"/>
        <rFont val="Times New Roman"/>
        <family val="1"/>
      </rPr>
      <t>)</t>
    </r>
    <phoneticPr fontId="8" type="noConversion"/>
  </si>
  <si>
    <t>獨居老人服務概況</t>
    <phoneticPr fontId="8" type="noConversion"/>
  </si>
  <si>
    <r>
      <t>(115</t>
    </r>
    <r>
      <rPr>
        <sz val="10"/>
        <rFont val="新細明體"/>
        <family val="1"/>
        <charset val="136"/>
      </rPr>
      <t>年第二季</t>
    </r>
    <r>
      <rPr>
        <sz val="10"/>
        <rFont val="Times New Roman"/>
        <family val="1"/>
      </rPr>
      <t>)</t>
    </r>
    <phoneticPr fontId="8" type="noConversion"/>
  </si>
  <si>
    <r>
      <t>(115</t>
    </r>
    <r>
      <rPr>
        <sz val="10"/>
        <rFont val="新細明體"/>
        <family val="1"/>
        <charset val="136"/>
      </rPr>
      <t>年第三季</t>
    </r>
    <r>
      <rPr>
        <sz val="10"/>
        <rFont val="Times New Roman"/>
        <family val="1"/>
      </rPr>
      <t>)</t>
    </r>
    <phoneticPr fontId="8" type="noConversion"/>
  </si>
  <si>
    <t>環保人員概況</t>
    <phoneticPr fontId="8" type="noConversion"/>
  </si>
  <si>
    <r>
      <t>＊時效：</t>
    </r>
    <r>
      <rPr>
        <sz val="14"/>
        <color rgb="FFFF0000"/>
        <rFont val="標楷體"/>
        <family val="4"/>
        <charset val="136"/>
      </rPr>
      <t>30日</t>
    </r>
    <r>
      <rPr>
        <sz val="14"/>
        <color indexed="8"/>
        <rFont val="標楷體"/>
        <family val="4"/>
        <charset val="136"/>
      </rPr>
      <t>。</t>
    </r>
    <phoneticPr fontId="8" type="noConversion"/>
  </si>
  <si>
    <r>
      <t>(115</t>
    </r>
    <r>
      <rPr>
        <sz val="10"/>
        <color theme="1"/>
        <rFont val="新細明體"/>
        <family val="1"/>
        <charset val="136"/>
      </rPr>
      <t>年上半年度</t>
    </r>
    <r>
      <rPr>
        <sz val="10"/>
        <color theme="1"/>
        <rFont val="Times New Roman"/>
        <family val="1"/>
      </rPr>
      <t>)</t>
    </r>
    <phoneticPr fontId="8" type="noConversion"/>
  </si>
  <si>
    <t>垃圾回收清除車輛數</t>
    <phoneticPr fontId="8" type="noConversion"/>
  </si>
  <si>
    <r>
      <t>(115</t>
    </r>
    <r>
      <rPr>
        <sz val="10"/>
        <rFont val="新細明體"/>
        <family val="1"/>
        <charset val="136"/>
      </rPr>
      <t>年上半年度</t>
    </r>
    <r>
      <rPr>
        <sz val="10"/>
        <rFont val="Times New Roman"/>
        <family val="1"/>
      </rPr>
      <t>)</t>
    </r>
    <phoneticPr fontId="8" type="noConversion"/>
  </si>
  <si>
    <r>
      <t>115</t>
    </r>
    <r>
      <rPr>
        <sz val="14"/>
        <color indexed="8"/>
        <rFont val="標楷體"/>
        <family val="4"/>
        <charset val="136"/>
      </rPr>
      <t>年度預告統計資料發布時間表</t>
    </r>
    <phoneticPr fontId="8"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</si>
  <si>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8"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</si>
  <si>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rgb="FFFF0000"/>
        <rFont val="Times New Roman"/>
        <family val="1"/>
      </rPr>
      <t>12</t>
    </r>
    <r>
      <rPr>
        <sz val="11"/>
        <color theme="1"/>
        <rFont val="標楷體"/>
        <family val="4"/>
        <charset val="136"/>
      </rPr>
      <t>日</t>
    </r>
    <phoneticPr fontId="8"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</si>
  <si>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8"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</si>
  <si>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8"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</si>
  <si>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</si>
  <si>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</si>
  <si>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</si>
  <si>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</si>
  <si>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</si>
  <si>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</si>
  <si>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</si>
  <si>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</si>
  <si>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</si>
  <si>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</si>
  <si>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5" type="noConversion"/>
  </si>
  <si>
    <t>＊聯絡電話：089-781301#802</t>
    <phoneticPr fontId="8" type="noConversion"/>
  </si>
  <si>
    <t>＊傳真：089-782901</t>
    <phoneticPr fontId="8" type="noConversion"/>
  </si>
  <si>
    <t>＊電子信箱：tml0002@tml.taitung.gov.tw</t>
    <phoneticPr fontId="8"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</si>
  <si>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五日前編報；於年度結束當月份之月報，應編送至公庫收支結束期限為止，並於次月月底前編報，另於決算數產生時編製修正表，其資料應與總決算書內「歲入來源別決算表」及「歲出政事別決算表」相符。</t>
    </r>
    <phoneticPr fontId="8" type="noConversion"/>
  </si>
  <si>
    <t>＊預告發布日期（含預告方式及週期）：次月10日前以公務統計報表發布，其中12月之資料於次年1月25日前發布(預定發布時間如遇例假日則順延至次一工作日)。</t>
    <phoneticPr fontId="8" type="noConversion"/>
  </si>
  <si>
    <t>「臺東縣太麻里鄉公庫收支」統計資料背景說明</t>
    <phoneticPr fontId="8" type="noConversion"/>
  </si>
  <si>
    <t>資料項目：公庫收支</t>
    <phoneticPr fontId="8" type="noConversion"/>
  </si>
  <si>
    <t>＊發布機關、單位：臺東縣太麻里公所主計室</t>
    <phoneticPr fontId="8" type="noConversion"/>
  </si>
  <si>
    <t>＊編製單位： 臺東縣太麻里公所財政課</t>
    <phoneticPr fontId="8"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</si>
  <si>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</si>
  <si>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8" type="noConversion"/>
  </si>
  <si>
    <t>「臺東縣太麻里鄉資源回收量」統計資料背景說明</t>
    <phoneticPr fontId="8" type="noConversion"/>
  </si>
  <si>
    <t>＊發布機關、單位：臺東縣太麻里鄉公所主計室</t>
    <phoneticPr fontId="8" type="noConversion"/>
  </si>
  <si>
    <t>＊編製單位：臺東縣太麻里鄉公所清潔隊</t>
    <phoneticPr fontId="8" type="noConversion"/>
  </si>
  <si>
    <t xml:space="preserve">＊書面：       （ ）新聞稿   （◎）報表  </t>
    <phoneticPr fontId="15" type="noConversion"/>
  </si>
  <si>
    <t>＊聯絡電話：089-780637#12</t>
    <phoneticPr fontId="83" type="noConversion"/>
  </si>
  <si>
    <t>＊傳真：089-782901</t>
    <phoneticPr fontId="83" type="noConversion"/>
  </si>
  <si>
    <t>＊電子信箱：h143ok@tml.taitung.gov.tw</t>
    <phoneticPr fontId="83" type="noConversion"/>
  </si>
  <si>
    <t>＊預告發布日期（含預告方式及週期）：期間終了後15日內以公務統計報表發布(預定發布時間如遇例假日則順延至次一工作日)。</t>
    <phoneticPr fontId="8" type="noConversion"/>
  </si>
  <si>
    <t>「臺東縣太麻里鄉一般垃圾及廚餘清理狀況」統計資料背景說明</t>
    <phoneticPr fontId="8" type="noConversion"/>
  </si>
  <si>
    <t>＊電子信箱：h144ok@tml.taitung.gov.tw</t>
    <phoneticPr fontId="15" type="noConversion"/>
  </si>
  <si>
    <t>＊聯絡電話：089-780637#13</t>
    <phoneticPr fontId="8" type="noConversion"/>
  </si>
  <si>
    <t>＊聯絡電話：089-781301#308</t>
    <phoneticPr fontId="8" type="noConversion"/>
  </si>
  <si>
    <t>＊電子信箱：e04ok@tml.taitung.gov.tw</t>
    <phoneticPr fontId="15" type="noConversion"/>
  </si>
  <si>
    <t>「臺東縣太麻里鄉路外停車位概況」統計資料背景說明</t>
    <phoneticPr fontId="8" type="noConversion"/>
  </si>
  <si>
    <t>＊編製單位：臺東縣太麻里鄉公所建設課</t>
    <phoneticPr fontId="8" type="noConversion"/>
  </si>
  <si>
    <t>＊聯絡電話：089-781301#308</t>
    <phoneticPr fontId="83" type="noConversion"/>
  </si>
  <si>
    <t>＊電子信箱：e04ok@tml.taitung.gov.tw</t>
    <phoneticPr fontId="83" type="noConversion"/>
  </si>
  <si>
    <t>「臺東縣太麻里鄉路邊停車位概況」統計資料背景說明</t>
    <phoneticPr fontId="8" type="noConversion"/>
  </si>
  <si>
    <t>＊發布機關、單位：臺東縣太麻里鄉公所主計室</t>
    <phoneticPr fontId="15" type="noConversion"/>
  </si>
  <si>
    <t>＊編製單位：臺東縣太麻里鄉公所建設課</t>
    <phoneticPr fontId="15" type="noConversion"/>
  </si>
  <si>
    <t xml:space="preserve">＊書面：       （ ）新聞稿   （◎）報表  </t>
  </si>
  <si>
    <t>「臺東縣太麻里鄉路外停車位概況－身心障礙者專用停車位」
統計資料背景說明</t>
    <phoneticPr fontId="8" type="noConversion"/>
  </si>
  <si>
    <t>「臺東縣太麻里鄉路邊停車位概況－身心障礙者專用停車位」
統計資料背景說明</t>
    <phoneticPr fontId="8" type="noConversion"/>
  </si>
  <si>
    <t>「臺東縣太麻里鄉路邊停車位概況－電動汽車充電專用停車位」
統計資料背景說明</t>
    <phoneticPr fontId="8" type="noConversion"/>
  </si>
  <si>
    <t>＊電子媒體：
（◎）線上書刊及資料庫，網址：
太麻里鄉公所全球資訊網（https://www.taimali.gov.tw/home/）「訊息公告\資訊公開\業務統計\115年臺東縣太麻里鄉公所預告統計資料發布時間表」</t>
    <phoneticPr fontId="15" type="noConversion"/>
  </si>
  <si>
    <t>「臺東縣太麻里鄉路外停車位概況－電動汽車充電專用停車位」
統計資料背景說明</t>
    <phoneticPr fontId="8" type="noConversion"/>
  </si>
  <si>
    <t>＊聯絡電話：089-781301#503</t>
    <phoneticPr fontId="83" type="noConversion"/>
  </si>
  <si>
    <t>＊電子信箱：tml0019@tml.taitung.gov.tww</t>
    <phoneticPr fontId="83" type="noConversion"/>
  </si>
  <si>
    <t>「臺東縣太麻里鄉獨居老人服務概況」統計資料背景說明</t>
    <phoneticPr fontId="8" type="noConversion"/>
  </si>
  <si>
    <t>資料項目：獨居老人服務概況</t>
    <phoneticPr fontId="8" type="noConversion"/>
  </si>
  <si>
    <t>＊發布機關、單位：臺東縣太麻里鄉公所主計室</t>
    <phoneticPr fontId="83" type="noConversion"/>
  </si>
  <si>
    <t>＊編製單位：臺東縣太麻里鄉公所原住民暨社會課</t>
    <phoneticPr fontId="83" type="noConversion"/>
  </si>
  <si>
    <t>＊聯絡電話：089-780637＃12</t>
    <phoneticPr fontId="83" type="noConversion"/>
  </si>
  <si>
    <t>「臺東縣太麻里鄉環保人員概況」統計資料背景說明</t>
    <phoneticPr fontId="8" type="noConversion"/>
  </si>
  <si>
    <t>＊發布機關、單位：臺東縣太麻里公所主計室</t>
    <phoneticPr fontId="83" type="noConversion"/>
  </si>
  <si>
    <t>＊編製單位：臺東縣太麻里公所清潔隊</t>
    <phoneticPr fontId="83" type="noConversion"/>
  </si>
  <si>
    <t>「臺東縣太麻里鄉垃圾回收清除車輛數」統計資料背景說明</t>
    <phoneticPr fontId="8" type="noConversion"/>
  </si>
  <si>
    <t>＊編製單位：臺東縣太麻里鄉公所清潔隊</t>
    <phoneticPr fontId="83" type="noConversion"/>
  </si>
  <si>
    <t>＊聯絡電話：089-781301#510</t>
    <phoneticPr fontId="83" type="noConversion"/>
  </si>
  <si>
    <t>「臺東縣太麻里鄉推行社區發展工作概況」統計資料背景說明</t>
    <phoneticPr fontId="8" type="noConversion"/>
  </si>
  <si>
    <t>＊編製單位：臺東縣太麻里鄉公所原社課</t>
    <phoneticPr fontId="83" type="noConversion"/>
  </si>
  <si>
    <t>「臺東縣太麻里鄉垃圾處理場(廠)數」統計資料背景說明</t>
    <phoneticPr fontId="8" type="noConversion"/>
  </si>
  <si>
    <t>「臺東縣太麻里鄉環境保護預算概況」統計資料背景說明</t>
    <phoneticPr fontId="8" type="noConversion"/>
  </si>
  <si>
    <t>「臺東縣太麻里鄉環境保護決算概況」統計資料背景說明</t>
    <phoneticPr fontId="8" type="noConversion"/>
  </si>
  <si>
    <t>＊聯絡電話：089-781301#307</t>
    <phoneticPr fontId="83" type="noConversion"/>
  </si>
  <si>
    <t>＊電子信箱：c110512@tml.taitung.gov.tw</t>
    <phoneticPr fontId="83" type="noConversion"/>
  </si>
  <si>
    <t>「臺東縣太麻里鄉治山防災整體治理工程」統計資料背景說明</t>
    <phoneticPr fontId="8" type="noConversion"/>
  </si>
  <si>
    <t>＊編製單位：臺東縣太麻里鄉公所建設課</t>
    <phoneticPr fontId="83" type="noConversion"/>
  </si>
  <si>
    <t>＊編製單位：臺東縣太麻里鄉公所民政課</t>
    <phoneticPr fontId="8" type="noConversion"/>
  </si>
  <si>
    <t>＊聯絡電話：089-781301#202</t>
    <phoneticPr fontId="83" type="noConversion"/>
  </si>
  <si>
    <t>＊傳真：089-782901</t>
  </si>
  <si>
    <t>＊聯絡電話：089-781301#204</t>
    <phoneticPr fontId="83" type="noConversion"/>
  </si>
  <si>
    <t>「臺東縣太麻里鄉辦理調解業務概況」統計資料背景說明</t>
    <phoneticPr fontId="8" type="noConversion"/>
  </si>
  <si>
    <t>「臺東縣太麻里鄉調解委員會組織概況」統計資料背景說明</t>
    <phoneticPr fontId="8" type="noConversion"/>
  </si>
  <si>
    <t>＊預告發布日期（含預告方式及週期）：年度終了後2個月又5日內以公務統計報表發布(預定發布時間如遇例假日則順延至次一工作日)。</t>
    <phoneticPr fontId="8" type="noConversion"/>
  </si>
  <si>
    <t>＊預告發布日期（含預告方式及週期）：年度終了後2個月又五日內以公務統計報表發布(預定發布時間如遇例假日則順延至次一工作日)。</t>
    <phoneticPr fontId="8" type="noConversion"/>
  </si>
  <si>
    <t>「臺東縣太麻里鄉辦理調解方式概況」統計資料背景說明</t>
    <phoneticPr fontId="8" type="noConversion"/>
  </si>
  <si>
    <t>「臺東縣太麻里鄉宗教財團法人概況」統計資料背景說明</t>
    <phoneticPr fontId="8" type="noConversion"/>
  </si>
  <si>
    <t>＊電子信箱：tml0049@tml.taitung.gov.tw</t>
    <phoneticPr fontId="15" type="noConversion"/>
  </si>
  <si>
    <t>「臺東縣太麻里鄉寺廟登記概況」統計資料背景說明</t>
    <phoneticPr fontId="8" type="noConversion"/>
  </si>
  <si>
    <t>「臺東縣太麻里鄉教會（堂）概況」統計資料背景說明</t>
    <phoneticPr fontId="8" type="noConversion"/>
  </si>
  <si>
    <t>「臺東縣太麻里鄉宗教團體興辦公益慈善及社會教化事業概況」統計資料背景說明</t>
    <phoneticPr fontId="8" type="noConversion"/>
  </si>
  <si>
    <t>「臺東縣太麻里鄉公墓設施使用概況」統計資料背景說明</t>
    <phoneticPr fontId="8" type="noConversion"/>
  </si>
  <si>
    <t>＊電子媒體：
（◎）線上書刊及資料庫，網址：
太麻里鄉公所全球資訊網（https://www.taimali.gov.tw/home/）「訊息公告\資訊公開\業務統計\115年臺東縣太麻里鄉公所預告統計資料發布時間表」</t>
    <phoneticPr fontId="8" type="noConversion"/>
  </si>
  <si>
    <t>＊時效：4個月又5日。</t>
    <phoneticPr fontId="8" type="noConversion"/>
  </si>
  <si>
    <t>＊預告發布日期（含預告方式及週期）：次年5月5日前以公務統計報表發布(預定發布時間如遇例假日則順延至次一工作日)。</t>
    <phoneticPr fontId="8" type="noConversion"/>
  </si>
  <si>
    <t>「臺東縣太麻里鄉骨灰(骸)存放設施使用概況」統計資料背景說明</t>
    <phoneticPr fontId="8" type="noConversion"/>
  </si>
  <si>
    <t>＊預告發布日期（含預告方式及週期）：年度終了後4個月又5日內以公務統計報表發布(預定發布時間如遇例假日則順延至次一工作日)。</t>
    <phoneticPr fontId="8" type="noConversion"/>
  </si>
  <si>
    <r>
      <t>「臺東縣</t>
    </r>
    <r>
      <rPr>
        <b/>
        <sz val="14"/>
        <color rgb="FFFF0000"/>
        <rFont val="標楷體"/>
        <family val="4"/>
        <charset val="136"/>
      </rPr>
      <t>太麻里鄉</t>
    </r>
    <r>
      <rPr>
        <b/>
        <sz val="14"/>
        <color indexed="8"/>
        <rFont val="標楷體"/>
        <family val="4"/>
        <charset val="136"/>
      </rPr>
      <t>殯儀館設施概況」統計資料背景說明</t>
    </r>
    <phoneticPr fontId="8" type="noConversion"/>
  </si>
  <si>
    <t>＊時效：4個月又5日。</t>
    <phoneticPr fontId="15" type="noConversion"/>
  </si>
  <si>
    <t>＊預告發布日期（含預告方式及週期）：年度終了後4個月又5日內以公務統計報表發布(預定發布時間如遇例假日則順延至次一工作日)。</t>
    <phoneticPr fontId="15" type="noConversion"/>
  </si>
  <si>
    <t>＊聯絡電話：089-781301#307</t>
    <phoneticPr fontId="8" type="noConversion"/>
  </si>
  <si>
    <t>＊電子信箱：c110512@tml.taitung.gov.tw</t>
  </si>
  <si>
    <t>「臺東縣太麻里鄉都市計畫區域內公共工程實施數量」統計資料背景說明</t>
    <phoneticPr fontId="8" type="noConversion"/>
  </si>
  <si>
    <t>「臺東縣太麻里鄉都市計畫公共設施用地已取得面積」統計資料背景說明</t>
    <phoneticPr fontId="8" type="noConversion"/>
  </si>
  <si>
    <t>「臺東縣太麻里鄉都市計畫公共設施用地已闢建面積」統計資料背景說明</t>
    <phoneticPr fontId="8" type="noConversion"/>
  </si>
  <si>
    <t>「臺東縣太麻里鄉都市計畫區域內現有已開闢道路長度及面積暨橋梁座數、自行車道長度」統計資料背景說明</t>
    <phoneticPr fontId="8" type="noConversion"/>
  </si>
  <si>
    <t>＊編製單位：臺東縣太麻里鄉公所農觀課</t>
    <phoneticPr fontId="8" type="noConversion"/>
  </si>
  <si>
    <t xml:space="preserve">  ＊聯絡電話：089-781301#110</t>
    <phoneticPr fontId="83" type="noConversion"/>
  </si>
  <si>
    <t xml:space="preserve">  ＊傳真：089-782901</t>
  </si>
  <si>
    <t xml:space="preserve">  ＊電子信箱：at109331@tml.taitung.gov.tw</t>
  </si>
  <si>
    <t>「臺東縣太麻里鄉農耕土地面積」統計資料背景說明</t>
    <phoneticPr fontId="8" type="noConversion"/>
  </si>
  <si>
    <t>＊電子媒體：
（◎）線上書刊及資料庫，網址：
太麻里鄉公所全球資訊網（https://www.taimali.gov.tw/home/）「訊息公告\資訊公開\業務統計\1115年臺東縣太麻里鄉公所預告統計資料發布時間表」</t>
    <phoneticPr fontId="15" type="noConversion"/>
  </si>
  <si>
    <t>「臺東縣太麻里鄉天然災害水土保持設施損失情形」統計資料背景說明</t>
    <phoneticPr fontId="8" type="noConversion"/>
  </si>
  <si>
    <t>＊聯絡電話：089-781301#105</t>
    <phoneticPr fontId="8" type="noConversion"/>
  </si>
  <si>
    <t>＊電子信箱：at1110505@tml.taitung.gov.tw</t>
    <phoneticPr fontId="8" type="noConversion"/>
  </si>
  <si>
    <t>「臺東縣太麻里鄉漁業從業人數」統計資料背景說明</t>
    <phoneticPr fontId="8" type="noConversion"/>
  </si>
  <si>
    <t>「臺東縣太麻里鄉漁戶數及漁戶人口數」統計資料背景說明</t>
    <phoneticPr fontId="8" type="noConversion"/>
  </si>
  <si>
    <t>「臺東縣太麻里鄉殯葬管理業務概況」統計資料背景說明</t>
    <phoneticPr fontId="8" type="noConversion"/>
  </si>
  <si>
    <t>「臺東縣太麻里鄉孕婦及育有六歲以下兒童者停車位概況」
統計資料背景說明</t>
    <phoneticPr fontId="8" type="noConversion"/>
  </si>
  <si>
    <t>「臺東縣太麻里鄉火化場設施概況」統計資料背景說明</t>
    <phoneticPr fontId="8" type="noConversion"/>
  </si>
  <si>
    <t>「臺東縣太麻里鄉農路改善及維護工程」統計資料背景說明</t>
    <phoneticPr fontId="8" type="noConversion"/>
  </si>
  <si>
    <t>＊電子媒體：
（◎）線上書刊及資料庫，網址：
太麻里鄉公所全球資訊網（https://www.taimali.gov.tw/home/）「訊息公告\資訊公開\業務統計115年臺東縣太麻里鄉公所預告統計資料發布時間表」</t>
    <phoneticPr fontId="15" type="noConversion"/>
  </si>
  <si>
    <t>臺東縣太麻里鄉公所</t>
    <phoneticPr fontId="8" type="noConversion"/>
  </si>
  <si>
    <t>聯絡人：李承祐</t>
    <phoneticPr fontId="8" type="noConversion"/>
  </si>
  <si>
    <t>服務單位：太麻里公所主計室</t>
    <phoneticPr fontId="8" type="noConversion"/>
  </si>
  <si>
    <t>電話：089-781301#401</t>
    <phoneticPr fontId="8" type="noConversion"/>
  </si>
  <si>
    <t>傳真：089-782901</t>
    <phoneticPr fontId="8" type="noConversion"/>
  </si>
  <si>
    <t>電子信箱：tml0014@tml.taitung.gov.tw</t>
    <phoneticPr fontId="8" type="noConversion"/>
  </si>
  <si>
    <t>＊時效：10日；12月之資料為25日。</t>
    <phoneticPr fontId="8" type="noConversion"/>
  </si>
  <si>
    <t>＊電子信箱：ca109325@tml.taitung.gov.tw</t>
    <phoneticPr fontId="15" type="noConversion"/>
  </si>
  <si>
    <t>公  開  類</t>
  </si>
  <si>
    <t>編製機關</t>
    <phoneticPr fontId="8" type="noConversion"/>
  </si>
  <si>
    <t>太麻里鄉公所清潔隊</t>
    <phoneticPr fontId="8" type="noConversion"/>
  </si>
  <si>
    <t>月　　　報</t>
  </si>
  <si>
    <t>期間終了15日內編製</t>
    <phoneticPr fontId="8" type="noConversion"/>
  </si>
  <si>
    <t>表   號</t>
    <phoneticPr fontId="8" type="noConversion"/>
  </si>
  <si>
    <t>11252-01-02-3</t>
    <phoneticPr fontId="8" type="noConversion"/>
  </si>
  <si>
    <t>臺東縣太麻里鄉資源回收量</t>
    <phoneticPr fontId="24" type="noConversion"/>
  </si>
  <si>
    <t xml:space="preserve"> 中華民國114年12月                      單位：公斤</t>
    <phoneticPr fontId="24" type="noConversion"/>
  </si>
  <si>
    <t>項  目  別</t>
    <phoneticPr fontId="8" type="noConversion"/>
  </si>
  <si>
    <t>總   計</t>
    <phoneticPr fontId="89" type="noConversion"/>
  </si>
  <si>
    <t>按清運單位分</t>
    <phoneticPr fontId="8" type="noConversion"/>
  </si>
  <si>
    <t>環保單位
自行清運</t>
    <phoneticPr fontId="8" type="noConversion"/>
  </si>
  <si>
    <t>環保單位
委託清運</t>
    <phoneticPr fontId="8" type="noConversion"/>
  </si>
  <si>
    <t>公私處所
自行或委託清運</t>
    <phoneticPr fontId="8" type="noConversion"/>
  </si>
  <si>
    <t>總  　計</t>
    <phoneticPr fontId="8" type="noConversion"/>
  </si>
  <si>
    <t>紙  類</t>
    <phoneticPr fontId="8" type="noConversion"/>
  </si>
  <si>
    <t>紙容器</t>
    <phoneticPr fontId="8" type="noConversion"/>
  </si>
  <si>
    <t>鋁箔包</t>
    <phoneticPr fontId="8" type="noConversion"/>
  </si>
  <si>
    <t>鋁容器</t>
    <phoneticPr fontId="8" type="noConversion"/>
  </si>
  <si>
    <t>鐵容器</t>
    <phoneticPr fontId="8" type="noConversion"/>
  </si>
  <si>
    <t>其他金屬製品</t>
    <phoneticPr fontId="8" type="noConversion"/>
  </si>
  <si>
    <t>塑膠容器</t>
    <phoneticPr fontId="8" type="noConversion"/>
  </si>
  <si>
    <t>包裝用發泡塑膠</t>
    <phoneticPr fontId="8" type="noConversion"/>
  </si>
  <si>
    <t>其他塑膠製品</t>
    <phoneticPr fontId="8" type="noConversion"/>
  </si>
  <si>
    <t>輪  胎</t>
    <phoneticPr fontId="8" type="noConversion"/>
  </si>
  <si>
    <t>玻璃容器</t>
    <phoneticPr fontId="8" type="noConversion"/>
  </si>
  <si>
    <t>其他玻璃製品</t>
    <phoneticPr fontId="8" type="noConversion"/>
  </si>
  <si>
    <t>照明光源</t>
    <phoneticPr fontId="8" type="noConversion"/>
  </si>
  <si>
    <t>乾電池</t>
    <phoneticPr fontId="8" type="noConversion"/>
  </si>
  <si>
    <t>鉛蓄電池</t>
    <phoneticPr fontId="8" type="noConversion"/>
  </si>
  <si>
    <t>家  電</t>
    <phoneticPr fontId="8" type="noConversion"/>
  </si>
  <si>
    <t>資訊物品</t>
    <phoneticPr fontId="8" type="noConversion"/>
  </si>
  <si>
    <t>光碟片</t>
    <phoneticPr fontId="8" type="noConversion"/>
  </si>
  <si>
    <t>行動電話(含充電器)</t>
    <phoneticPr fontId="8" type="noConversion"/>
  </si>
  <si>
    <t>農藥容器及特殊環境用藥容器</t>
    <phoneticPr fontId="8" type="noConversion"/>
  </si>
  <si>
    <t>舊衣類</t>
    <phoneticPr fontId="8" type="noConversion"/>
  </si>
  <si>
    <t>食用油</t>
    <phoneticPr fontId="8" type="noConversion"/>
  </si>
  <si>
    <t>其  他</t>
    <phoneticPr fontId="8" type="noConversion"/>
  </si>
  <si>
    <t>填表</t>
    <phoneticPr fontId="8" type="noConversion"/>
  </si>
  <si>
    <t>審核</t>
    <phoneticPr fontId="8" type="noConversion"/>
  </si>
  <si>
    <t>業務主管人員</t>
    <phoneticPr fontId="8" type="noConversion"/>
  </si>
  <si>
    <t>機關首長</t>
    <phoneticPr fontId="8" type="noConversion"/>
  </si>
  <si>
    <t>中華民國115年1月5日編製</t>
    <phoneticPr fontId="8" type="noConversion"/>
  </si>
  <si>
    <t>主辦統計人員</t>
    <phoneticPr fontId="8" type="noConversion"/>
  </si>
  <si>
    <r>
      <t>資料來源：依據本</t>
    </r>
    <r>
      <rPr>
        <sz val="10"/>
        <rFont val="標楷體"/>
        <family val="4"/>
        <charset val="136"/>
      </rPr>
      <t xml:space="preserve">所資源回收成果統計資料編製。 </t>
    </r>
    <phoneticPr fontId="8" type="noConversion"/>
  </si>
  <si>
    <t>填表說明：1.本表編製1式3份，1份送本所主計室，1份自存，1份送臺東縣環境保護局。</t>
    <phoneticPr fontId="8" type="noConversion"/>
  </si>
  <si>
    <t>　　　　　2.本表皆以公斤為單位，若無法得其實際重量，折算標準參考編製說明四。</t>
    <phoneticPr fontId="8" type="noConversion"/>
  </si>
  <si>
    <t>(114年12月)</t>
    <phoneticPr fontId="8" type="noConversion"/>
  </si>
  <si>
    <t xml:space="preserve"> 公　開　類 </t>
  </si>
  <si>
    <t xml:space="preserve"> 月　　　報 </t>
    <phoneticPr fontId="24" type="noConversion"/>
  </si>
  <si>
    <t xml:space="preserve">期間終了15日內編報 </t>
    <phoneticPr fontId="24" type="noConversion"/>
  </si>
  <si>
    <t>表　　號</t>
    <phoneticPr fontId="8" type="noConversion"/>
  </si>
  <si>
    <t>11251-01-01-3</t>
    <phoneticPr fontId="8" type="noConversion"/>
  </si>
  <si>
    <t>臺東縣太麻里鄉一般垃圾及廚餘清理狀況</t>
    <phoneticPr fontId="24" type="noConversion"/>
  </si>
  <si>
    <t xml:space="preserve"> 中華民國　114　年　12　月                                  單位：公噸</t>
    <phoneticPr fontId="24" type="noConversion"/>
  </si>
  <si>
    <t>一般垃圾</t>
    <phoneticPr fontId="8" type="noConversion"/>
  </si>
  <si>
    <t>廚　　餘</t>
    <phoneticPr fontId="8" type="noConversion"/>
  </si>
  <si>
    <t>事業員工
生活垃圾</t>
    <phoneticPr fontId="8" type="noConversion"/>
  </si>
  <si>
    <t>非例行性
排出垃圾</t>
    <phoneticPr fontId="24" type="noConversion"/>
  </si>
  <si>
    <t>產生量</t>
    <phoneticPr fontId="8" type="noConversion"/>
  </si>
  <si>
    <t>總計</t>
    <phoneticPr fontId="8" type="noConversion"/>
  </si>
  <si>
    <t>121.05</t>
    <phoneticPr fontId="24" type="noConversion"/>
  </si>
  <si>
    <t>12</t>
    <phoneticPr fontId="24" type="noConversion"/>
  </si>
  <si>
    <t>環保單位自行清運</t>
    <phoneticPr fontId="24" type="noConversion"/>
  </si>
  <si>
    <t>環保單位委託清運</t>
    <phoneticPr fontId="8" type="noConversion"/>
  </si>
  <si>
    <t>公私處所自行或委託清運</t>
    <phoneticPr fontId="24" type="noConversion"/>
  </si>
  <si>
    <t>處理量</t>
    <phoneticPr fontId="8" type="noConversion"/>
  </si>
  <si>
    <t>　　本月產生垃圾</t>
    <phoneticPr fontId="8" type="noConversion"/>
  </si>
  <si>
    <t>　　過去暫存垃圾</t>
    <phoneticPr fontId="8" type="noConversion"/>
  </si>
  <si>
    <t>焚化</t>
    <phoneticPr fontId="24" type="noConversion"/>
  </si>
  <si>
    <t>計</t>
    <phoneticPr fontId="8" type="noConversion"/>
  </si>
  <si>
    <t>本月產生垃圾</t>
    <phoneticPr fontId="8" type="noConversion"/>
  </si>
  <si>
    <t>過去暫存垃圾</t>
    <phoneticPr fontId="8" type="noConversion"/>
  </si>
  <si>
    <t>衛生掩埋</t>
    <phoneticPr fontId="24" type="noConversion"/>
  </si>
  <si>
    <t>回收再利用</t>
    <phoneticPr fontId="24" type="noConversion"/>
  </si>
  <si>
    <t>堆  肥</t>
    <phoneticPr fontId="8" type="noConversion"/>
  </si>
  <si>
    <t>養  豬</t>
    <phoneticPr fontId="8" type="noConversion"/>
  </si>
  <si>
    <t>其他廚餘再利用</t>
    <phoneticPr fontId="8" type="noConversion"/>
  </si>
  <si>
    <t>其他</t>
    <phoneticPr fontId="24" type="noConversion"/>
  </si>
  <si>
    <t>本月新增暫存量</t>
    <phoneticPr fontId="8" type="noConversion"/>
  </si>
  <si>
    <t>　　　　審核</t>
    <phoneticPr fontId="8" type="noConversion"/>
  </si>
  <si>
    <t>　　　　　　　　　業務主管人員</t>
    <phoneticPr fontId="8" type="noConversion"/>
  </si>
  <si>
    <t>　　　　　　　機關首長</t>
    <phoneticPr fontId="8" type="noConversion"/>
  </si>
  <si>
    <t>　　　　　　　　　主辦統計人員</t>
    <phoneticPr fontId="8" type="noConversion"/>
  </si>
  <si>
    <t>中華民國 115年1月5日編製</t>
    <phoneticPr fontId="24" type="noConversion"/>
  </si>
  <si>
    <t>資料來源：依據本所一般垃圾及廚餘清理狀況資料彙總編製。</t>
    <phoneticPr fontId="8" type="noConversion"/>
  </si>
  <si>
    <r>
      <t>填表說明：本表編製1式</t>
    </r>
    <r>
      <rPr>
        <sz val="12"/>
        <color rgb="FFFF0000"/>
        <rFont val="標楷體"/>
        <family val="4"/>
        <charset val="136"/>
      </rPr>
      <t>3</t>
    </r>
    <r>
      <rPr>
        <sz val="12"/>
        <rFont val="標楷體"/>
        <family val="4"/>
        <charset val="136"/>
      </rPr>
      <t>份，1份送本所主計室，1份自存，1份送本縣環境保護局。</t>
    </r>
    <phoneticPr fontId="8"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</si>
  <si>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8" type="noConversion"/>
  </si>
  <si>
    <t>太麻里鄉公所清潔隊</t>
    <phoneticPr fontId="8"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</si>
  <si>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8" type="noConversion"/>
  </si>
  <si>
    <t>期間終了1個月內編報</t>
  </si>
  <si>
    <t>表    號</t>
    <phoneticPr fontId="8" type="noConversion"/>
  </si>
  <si>
    <t>30910-01-01-3</t>
    <phoneticPr fontId="8" type="noConversion"/>
  </si>
  <si>
    <t>三、廢棄物清運處理單位</t>
    <phoneticPr fontId="8" type="noConversion"/>
  </si>
  <si>
    <t xml:space="preserve">         中華民國 114   年  12   月底    </t>
    <phoneticPr fontId="8" type="noConversion"/>
  </si>
  <si>
    <t xml:space="preserve"> 單位:人 </t>
    <phoneticPr fontId="8" type="noConversion"/>
  </si>
  <si>
    <t>項   目   別</t>
    <phoneticPr fontId="8" type="noConversion"/>
  </si>
  <si>
    <t>總
計</t>
    <phoneticPr fontId="8" type="noConversion"/>
  </si>
  <si>
    <t>清   運   單   位</t>
    <phoneticPr fontId="8" type="noConversion"/>
  </si>
  <si>
    <t>處   理   單   位</t>
    <phoneticPr fontId="8" type="noConversion"/>
  </si>
  <si>
    <t>垃圾清運</t>
    <phoneticPr fontId="8" type="noConversion"/>
  </si>
  <si>
    <t>水肥清運</t>
    <phoneticPr fontId="8" type="noConversion"/>
  </si>
  <si>
    <t>資源回收</t>
    <phoneticPr fontId="8" type="noConversion"/>
  </si>
  <si>
    <r>
      <rPr>
        <sz val="14"/>
        <rFont val="標楷體"/>
        <family val="4"/>
        <charset val="136"/>
      </rPr>
      <t>其他</t>
    </r>
    <r>
      <rPr>
        <sz val="14"/>
        <rFont val="Times New Roman"/>
        <family val="1"/>
      </rPr>
      <t/>
    </r>
    <phoneticPr fontId="8" type="noConversion"/>
  </si>
  <si>
    <t>垃圾焚化廠
、掩埋場</t>
    <phoneticPr fontId="8" type="noConversion"/>
  </si>
  <si>
    <t>水肥處理廠</t>
    <phoneticPr fontId="8" type="noConversion"/>
  </si>
  <si>
    <r>
      <t>總計：</t>
    </r>
    <r>
      <rPr>
        <sz val="12"/>
        <rFont val="Times New Roman"/>
        <family val="1"/>
      </rPr>
      <t>A=B=C=D</t>
    </r>
    <phoneticPr fontId="8" type="noConversion"/>
  </si>
  <si>
    <r>
      <rPr>
        <sz val="12"/>
        <rFont val="Times New Roman"/>
        <family val="1"/>
      </rPr>
      <t xml:space="preserve">    </t>
    </r>
    <r>
      <rPr>
        <sz val="12"/>
        <rFont val="標楷體"/>
        <family val="4"/>
        <charset val="136"/>
      </rPr>
      <t>按類別分：B=</t>
    </r>
    <r>
      <rPr>
        <sz val="12"/>
        <rFont val="Times New Roman"/>
        <family val="1"/>
      </rPr>
      <t>(1)+(2)+(3)+(4)</t>
    </r>
    <phoneticPr fontId="8" type="noConversion"/>
  </si>
  <si>
    <t xml:space="preserve">    職員(1)</t>
    <phoneticPr fontId="8" type="noConversion"/>
  </si>
  <si>
    <t xml:space="preserve">         特任、比照簡任 </t>
    <phoneticPr fontId="8" type="noConversion"/>
  </si>
  <si>
    <t xml:space="preserve">         簡任(10-14職等)</t>
    <phoneticPr fontId="8" type="noConversion"/>
  </si>
  <si>
    <t xml:space="preserve">         薦任(6-9職等)</t>
    <phoneticPr fontId="8" type="noConversion"/>
  </si>
  <si>
    <t xml:space="preserve">         委任(1-5職等) </t>
    <phoneticPr fontId="8" type="noConversion"/>
  </si>
  <si>
    <t xml:space="preserve">         雇員</t>
    <phoneticPr fontId="8" type="noConversion"/>
  </si>
  <si>
    <t xml:space="preserve">    約聘(僱)(2)</t>
    <phoneticPr fontId="8" type="noConversion"/>
  </si>
  <si>
    <t xml:space="preserve">    工員(3)</t>
    <phoneticPr fontId="8" type="noConversion"/>
  </si>
  <si>
    <t xml:space="preserve">         隊員</t>
    <phoneticPr fontId="8" type="noConversion"/>
  </si>
  <si>
    <t xml:space="preserve">         駕駛</t>
    <phoneticPr fontId="8" type="noConversion"/>
  </si>
  <si>
    <t xml:space="preserve">         技工、工友</t>
    <phoneticPr fontId="8" type="noConversion"/>
  </si>
  <si>
    <t xml:space="preserve">         臨時工</t>
    <phoneticPr fontId="8" type="noConversion"/>
  </si>
  <si>
    <t xml:space="preserve">         代賑工</t>
    <phoneticPr fontId="8" type="noConversion"/>
  </si>
  <si>
    <t xml:space="preserve">    其他(4)</t>
    <phoneticPr fontId="8" type="noConversion"/>
  </si>
  <si>
    <r>
      <rPr>
        <sz val="12"/>
        <rFont val="Times New Roman"/>
        <family val="1"/>
      </rPr>
      <t xml:space="preserve">    </t>
    </r>
    <r>
      <rPr>
        <sz val="12"/>
        <rFont val="標楷體"/>
        <family val="4"/>
        <charset val="136"/>
      </rPr>
      <t>按性別分：</t>
    </r>
    <r>
      <rPr>
        <sz val="12"/>
        <rFont val="Times New Roman"/>
        <family val="1"/>
      </rPr>
      <t>C=(5)+(6)</t>
    </r>
    <phoneticPr fontId="8" type="noConversion"/>
  </si>
  <si>
    <r>
      <rPr>
        <sz val="12"/>
        <rFont val="Times New Roman"/>
        <family val="1"/>
      </rPr>
      <t xml:space="preserve">         </t>
    </r>
    <r>
      <rPr>
        <sz val="12"/>
        <rFont val="標楷體"/>
        <family val="4"/>
        <charset val="136"/>
      </rPr>
      <t>男</t>
    </r>
    <r>
      <rPr>
        <sz val="12"/>
        <rFont val="Times New Roman"/>
        <family val="1"/>
      </rPr>
      <t xml:space="preserve"> (5)</t>
    </r>
    <phoneticPr fontId="8" type="noConversion"/>
  </si>
  <si>
    <r>
      <rPr>
        <sz val="12"/>
        <rFont val="Times New Roman"/>
        <family val="1"/>
      </rPr>
      <t xml:space="preserve">         </t>
    </r>
    <r>
      <rPr>
        <sz val="12"/>
        <rFont val="標楷體"/>
        <family val="4"/>
        <charset val="136"/>
      </rPr>
      <t>女</t>
    </r>
    <r>
      <rPr>
        <sz val="12"/>
        <rFont val="Times New Roman"/>
        <family val="1"/>
      </rPr>
      <t xml:space="preserve"> (6)</t>
    </r>
    <phoneticPr fontId="8" type="noConversion"/>
  </si>
  <si>
    <r>
      <rPr>
        <sz val="12"/>
        <rFont val="Times New Roman"/>
        <family val="1"/>
      </rPr>
      <t xml:space="preserve">    </t>
    </r>
    <r>
      <rPr>
        <sz val="12"/>
        <rFont val="標楷體"/>
        <family val="4"/>
        <charset val="136"/>
      </rPr>
      <t>按年齡別分：</t>
    </r>
    <r>
      <rPr>
        <sz val="12"/>
        <rFont val="Times New Roman"/>
        <family val="1"/>
      </rPr>
      <t>D=(7)+…+(12)</t>
    </r>
    <phoneticPr fontId="8"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</si>
  <si>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8" type="noConversion"/>
  </si>
  <si>
    <r>
      <rPr>
        <sz val="12"/>
        <rFont val="Times New Roman"/>
        <family val="1"/>
      </rPr>
      <t xml:space="preserve">         </t>
    </r>
    <r>
      <rPr>
        <sz val="12"/>
        <rFont val="標楷體"/>
        <family val="4"/>
        <charset val="136"/>
      </rPr>
      <t>30-39歲</t>
    </r>
    <r>
      <rPr>
        <sz val="12"/>
        <rFont val="Times New Roman"/>
        <family val="1"/>
      </rPr>
      <t xml:space="preserve">  (8)</t>
    </r>
    <phoneticPr fontId="8" type="noConversion"/>
  </si>
  <si>
    <r>
      <rPr>
        <sz val="12"/>
        <rFont val="Times New Roman"/>
        <family val="1"/>
      </rPr>
      <t xml:space="preserve">         </t>
    </r>
    <r>
      <rPr>
        <sz val="12"/>
        <rFont val="標楷體"/>
        <family val="4"/>
        <charset val="136"/>
      </rPr>
      <t>40-49歲</t>
    </r>
    <r>
      <rPr>
        <sz val="12"/>
        <rFont val="Times New Roman"/>
        <family val="1"/>
      </rPr>
      <t xml:space="preserve">  (9)</t>
    </r>
    <phoneticPr fontId="8" type="noConversion"/>
  </si>
  <si>
    <r>
      <rPr>
        <sz val="12"/>
        <rFont val="Times New Roman"/>
        <family val="1"/>
      </rPr>
      <t xml:space="preserve">         </t>
    </r>
    <r>
      <rPr>
        <sz val="12"/>
        <rFont val="標楷體"/>
        <family val="4"/>
        <charset val="136"/>
      </rPr>
      <t>50-59歲</t>
    </r>
    <r>
      <rPr>
        <sz val="12"/>
        <rFont val="Times New Roman"/>
        <family val="1"/>
      </rPr>
      <t xml:space="preserve">  (10)</t>
    </r>
    <phoneticPr fontId="8"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</si>
  <si>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8"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</si>
  <si>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政府主計處，</t>
    </r>
    <r>
      <rPr>
        <sz val="12"/>
        <rFont val="Times New Roman"/>
        <family val="1"/>
      </rPr>
      <t>1</t>
    </r>
    <r>
      <rPr>
        <sz val="12"/>
        <rFont val="標楷體"/>
        <family val="4"/>
        <charset val="136"/>
      </rPr>
      <t>份送環境部統計處。</t>
    </r>
    <phoneticPr fontId="8" type="noConversion"/>
  </si>
  <si>
    <r>
      <rPr>
        <u/>
        <sz val="28"/>
        <color indexed="10"/>
        <rFont val="細明體"/>
        <family val="3"/>
        <charset val="136"/>
      </rPr>
      <t>臺東</t>
    </r>
    <r>
      <rPr>
        <u/>
        <sz val="28"/>
        <color indexed="10"/>
        <rFont val="標楷體"/>
        <family val="4"/>
        <charset val="136"/>
      </rPr>
      <t>縣太麻里鄉</t>
    </r>
    <r>
      <rPr>
        <sz val="28"/>
        <rFont val="標楷體"/>
        <family val="4"/>
        <charset val="136"/>
      </rPr>
      <t>環保人員概況</t>
    </r>
    <phoneticPr fontId="8"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</si>
  <si>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8" type="noConversion"/>
  </si>
  <si>
    <r>
      <t>中華民國</t>
    </r>
    <r>
      <rPr>
        <sz val="12"/>
        <color indexed="10"/>
        <rFont val="Times New Roman"/>
        <family val="1"/>
      </rPr>
      <t xml:space="preserve">  115   </t>
    </r>
    <r>
      <rPr>
        <sz val="12"/>
        <color indexed="10"/>
        <rFont val="標楷體"/>
        <family val="4"/>
        <charset val="136"/>
      </rPr>
      <t>年</t>
    </r>
    <r>
      <rPr>
        <sz val="12"/>
        <color indexed="10"/>
        <rFont val="Times New Roman"/>
        <family val="1"/>
      </rPr>
      <t xml:space="preserve"> 01   </t>
    </r>
    <r>
      <rPr>
        <sz val="12"/>
        <color indexed="10"/>
        <rFont val="標楷體"/>
        <family val="4"/>
        <charset val="136"/>
      </rPr>
      <t>月</t>
    </r>
    <r>
      <rPr>
        <sz val="12"/>
        <color indexed="10"/>
        <rFont val="Times New Roman"/>
        <family val="1"/>
      </rPr>
      <t xml:space="preserve">  12    </t>
    </r>
    <r>
      <rPr>
        <sz val="12"/>
        <color indexed="10"/>
        <rFont val="標楷體"/>
        <family val="4"/>
        <charset val="136"/>
      </rPr>
      <t>日編製</t>
    </r>
    <phoneticPr fontId="8" type="noConversion"/>
  </si>
  <si>
    <r>
      <t>資料來源：依據本縣(市)</t>
    </r>
    <r>
      <rPr>
        <sz val="12"/>
        <color indexed="10"/>
        <rFont val="標楷體"/>
        <family val="4"/>
        <charset val="136"/>
      </rPr>
      <t>環境保護(資源)局及廢棄物清運處理單位(詳編製說明四)</t>
    </r>
    <r>
      <rPr>
        <sz val="12"/>
        <rFont val="標楷體"/>
        <family val="4"/>
        <charset val="136"/>
      </rPr>
      <t>實際環保人員(含編制內、非編制內)概況資料編製。</t>
    </r>
    <phoneticPr fontId="8" type="noConversion"/>
  </si>
  <si>
    <t>(114年下半年度)</t>
    <phoneticPr fontId="8" type="noConversion"/>
  </si>
  <si>
    <t>公 開 類</t>
    <phoneticPr fontId="107" type="noConversion"/>
  </si>
  <si>
    <t>編製機關</t>
    <phoneticPr fontId="107" type="noConversion"/>
  </si>
  <si>
    <t>太麻里鄉公所清潔隊</t>
    <phoneticPr fontId="89" type="noConversion"/>
  </si>
  <si>
    <t>半 年 報</t>
    <phoneticPr fontId="8" type="noConversion"/>
  </si>
  <si>
    <t>期間終了1個月內編報</t>
    <phoneticPr fontId="107" type="noConversion"/>
  </si>
  <si>
    <t>表    號</t>
    <phoneticPr fontId="107" type="noConversion"/>
  </si>
  <si>
    <t>11251-01-03-3</t>
    <phoneticPr fontId="107" type="noConversion"/>
  </si>
  <si>
    <r>
      <t>臺東縣太麻里鄉</t>
    </r>
    <r>
      <rPr>
        <sz val="18"/>
        <color indexed="10"/>
        <rFont val="標楷體"/>
        <family val="4"/>
        <charset val="136"/>
      </rPr>
      <t>垃圾回收清除車輛數</t>
    </r>
    <phoneticPr fontId="107" type="noConversion"/>
  </si>
  <si>
    <t>中 華 民 國  114 年 12  月底</t>
    <phoneticPr fontId="107" type="noConversion"/>
  </si>
  <si>
    <t>單位：輛</t>
    <phoneticPr fontId="107" type="noConversion"/>
  </si>
  <si>
    <t>車輛數</t>
    <phoneticPr fontId="107" type="noConversion"/>
  </si>
  <si>
    <t>總　　　　　計</t>
    <phoneticPr fontId="107" type="noConversion"/>
  </si>
  <si>
    <t>　子　母　式　垃　圾　車</t>
    <phoneticPr fontId="107" type="noConversion"/>
  </si>
  <si>
    <t>　密　封　式　垃　圾　車</t>
    <phoneticPr fontId="107" type="noConversion"/>
  </si>
  <si>
    <t>框
式
垃
圾
車</t>
    <phoneticPr fontId="107" type="noConversion"/>
  </si>
  <si>
    <t xml:space="preserve"> 計　</t>
    <phoneticPr fontId="107" type="noConversion"/>
  </si>
  <si>
    <t xml:space="preserve"> 資 源 (含 廚 餘) 回 收 垃 圾 車</t>
    <phoneticPr fontId="107" type="noConversion"/>
  </si>
  <si>
    <t xml:space="preserve"> 其　它　(鏟裝機)</t>
    <phoneticPr fontId="107" type="noConversion"/>
  </si>
  <si>
    <t>　水　肥　車</t>
    <phoneticPr fontId="107" type="noConversion"/>
  </si>
  <si>
    <t>　清　溝　( 溝　泥 )　車</t>
    <phoneticPr fontId="107" type="noConversion"/>
  </si>
  <si>
    <t>　掃　( 洗 )　街　車</t>
    <phoneticPr fontId="107" type="noConversion"/>
  </si>
  <si>
    <t>填表</t>
    <phoneticPr fontId="107" type="noConversion"/>
  </si>
  <si>
    <t>審核</t>
    <phoneticPr fontId="107" type="noConversion"/>
  </si>
  <si>
    <t>業務主管人員</t>
    <phoneticPr fontId="107" type="noConversion"/>
  </si>
  <si>
    <t>機關首長</t>
    <phoneticPr fontId="107" type="noConversion"/>
  </si>
  <si>
    <t>主辦統計人員</t>
    <phoneticPr fontId="107" type="noConversion"/>
  </si>
  <si>
    <t>中華民國 115 年 01  月 23  日編製</t>
    <phoneticPr fontId="107" type="noConversion"/>
  </si>
  <si>
    <r>
      <t>資料來源：依據本所</t>
    </r>
    <r>
      <rPr>
        <sz val="11"/>
        <color rgb="FFFF0000"/>
        <rFont val="標楷體"/>
        <family val="4"/>
        <charset val="136"/>
      </rPr>
      <t>垃圾回收清除車輛資料</t>
    </r>
    <r>
      <rPr>
        <sz val="11"/>
        <rFont val="標楷體"/>
        <family val="4"/>
        <charset val="136"/>
      </rPr>
      <t>編製。</t>
    </r>
    <phoneticPr fontId="10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</si>
  <si>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107" type="noConversion"/>
  </si>
  <si>
    <t>11251-04-02-3</t>
    <phoneticPr fontId="107" type="noConversion"/>
  </si>
  <si>
    <t>臺東縣太麻里鄉垃圾處理場(廠)數</t>
    <phoneticPr fontId="107" type="noConversion"/>
  </si>
  <si>
    <t>中 華 民 國 114 年  12 月底</t>
    <phoneticPr fontId="107" type="noConversion"/>
  </si>
  <si>
    <t>單位：座</t>
    <phoneticPr fontId="107" type="noConversion"/>
  </si>
  <si>
    <t>場(廠)數</t>
    <phoneticPr fontId="107" type="noConversion"/>
  </si>
  <si>
    <r>
      <t>　</t>
    </r>
    <r>
      <rPr>
        <sz val="12"/>
        <color rgb="FFFF0000"/>
        <rFont val="標楷體"/>
        <family val="4"/>
        <charset val="136"/>
      </rPr>
      <t>大　　型</t>
    </r>
    <r>
      <rPr>
        <sz val="12"/>
        <rFont val="標楷體"/>
        <family val="4"/>
        <charset val="136"/>
      </rPr>
      <t>　　焚　　化　　廠</t>
    </r>
    <phoneticPr fontId="107" type="noConversion"/>
  </si>
  <si>
    <t>　衛　生　掩　埋　場</t>
    <phoneticPr fontId="107" type="noConversion"/>
  </si>
  <si>
    <t>　堆　　肥　　場</t>
    <phoneticPr fontId="107" type="noConversion"/>
  </si>
  <si>
    <t>　堆　　置　　場</t>
  </si>
  <si>
    <t>中華民國 115 年 01 月 23  日編製</t>
    <phoneticPr fontId="107" type="noConversion"/>
  </si>
  <si>
    <r>
      <t>資料來源：依據本所</t>
    </r>
    <r>
      <rPr>
        <sz val="11"/>
        <color rgb="FFFF0000"/>
        <rFont val="標楷體"/>
        <family val="4"/>
        <charset val="136"/>
      </rPr>
      <t>垃圾處理場(廠)資料</t>
    </r>
    <r>
      <rPr>
        <sz val="11"/>
        <rFont val="標楷體"/>
        <family val="4"/>
        <charset val="136"/>
      </rPr>
      <t>編製。</t>
    </r>
    <phoneticPr fontId="107" type="noConversion"/>
  </si>
  <si>
    <t>填表說明：本表編製1式3份，1份送本所主計室，1份自存，1份送臺東縣環境保護局。</t>
    <phoneticPr fontId="107" type="noConversion"/>
  </si>
  <si>
    <t>公開類</t>
  </si>
  <si>
    <t>太麻里鄉原住民暨社會課</t>
    <phoneticPr fontId="8" type="noConversion"/>
  </si>
  <si>
    <t>季報</t>
    <phoneticPr fontId="86" type="noConversion"/>
  </si>
  <si>
    <t>每季終了後1個月內編送</t>
    <phoneticPr fontId="24" type="noConversion"/>
  </si>
  <si>
    <t>10730-04-07-3</t>
    <phoneticPr fontId="8" type="noConversion"/>
  </si>
  <si>
    <t>臺東縣太麻里鄉獨居老人服務概況</t>
    <phoneticPr fontId="24" type="noConversion"/>
  </si>
  <si>
    <r>
      <t>中華民國</t>
    </r>
    <r>
      <rPr>
        <sz val="11"/>
        <rFont val="Times New Roman"/>
        <family val="1"/>
      </rPr>
      <t>114</t>
    </r>
    <r>
      <rPr>
        <sz val="11"/>
        <rFont val="標楷體"/>
        <family val="4"/>
        <charset val="136"/>
      </rPr>
      <t>年第</t>
    </r>
    <r>
      <rPr>
        <sz val="11"/>
        <rFont val="Times New Roman"/>
        <family val="1"/>
      </rPr>
      <t>4</t>
    </r>
    <r>
      <rPr>
        <sz val="11"/>
        <rFont val="標楷體"/>
        <family val="4"/>
        <charset val="136"/>
      </rPr>
      <t>季</t>
    </r>
    <r>
      <rPr>
        <sz val="11"/>
        <rFont val="Times New Roman"/>
        <family val="1"/>
      </rPr>
      <t>(10</t>
    </r>
    <r>
      <rPr>
        <sz val="11"/>
        <rFont val="標楷體"/>
        <family val="4"/>
        <charset val="136"/>
      </rPr>
      <t>月至</t>
    </r>
    <r>
      <rPr>
        <sz val="11"/>
        <rFont val="Times New Roman"/>
        <family val="1"/>
      </rPr>
      <t>12</t>
    </r>
    <r>
      <rPr>
        <sz val="11"/>
        <rFont val="標楷體"/>
        <family val="4"/>
        <charset val="136"/>
      </rPr>
      <t>月</t>
    </r>
    <r>
      <rPr>
        <sz val="11"/>
        <rFont val="Times New Roman"/>
        <family val="1"/>
      </rPr>
      <t xml:space="preserve">)                                                                             </t>
    </r>
    <r>
      <rPr>
        <sz val="11"/>
        <rFont val="標楷體"/>
        <family val="4"/>
        <charset val="136"/>
      </rPr>
      <t/>
    </r>
    <phoneticPr fontId="117" type="noConversion"/>
  </si>
  <si>
    <t>單位:人、人次</t>
    <phoneticPr fontId="8" type="noConversion"/>
  </si>
  <si>
    <t>項目別</t>
    <phoneticPr fontId="8"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</si>
  <si>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118" type="noConversion"/>
  </si>
  <si>
    <t>期底具原住民身分
獨居老人人數</t>
    <phoneticPr fontId="8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</si>
  <si>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118"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</si>
  <si>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118" type="noConversion"/>
  </si>
  <si>
    <t>總     計</t>
    <phoneticPr fontId="24"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</si>
  <si>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24"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</si>
  <si>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118" type="noConversion"/>
  </si>
  <si>
    <t>總計</t>
    <phoneticPr fontId="24" type="noConversion"/>
  </si>
  <si>
    <t>總計</t>
    <phoneticPr fontId="118" type="noConversion"/>
  </si>
  <si>
    <t>關懷訪視</t>
    <phoneticPr fontId="8" type="noConversion"/>
  </si>
  <si>
    <t>電話問安</t>
    <phoneticPr fontId="118" type="noConversion"/>
  </si>
  <si>
    <t>就醫協助</t>
    <phoneticPr fontId="118" type="noConversion"/>
  </si>
  <si>
    <t>生活協助</t>
    <phoneticPr fontId="118" type="noConversion"/>
  </si>
  <si>
    <t>長照服務</t>
    <phoneticPr fontId="8" type="noConversion"/>
  </si>
  <si>
    <t>合計</t>
    <phoneticPr fontId="24" type="noConversion"/>
  </si>
  <si>
    <t>男</t>
    <phoneticPr fontId="24" type="noConversion"/>
  </si>
  <si>
    <t>女</t>
    <phoneticPr fontId="24" type="noConversion"/>
  </si>
  <si>
    <t>合計</t>
  </si>
  <si>
    <t>男</t>
    <phoneticPr fontId="8" type="noConversion"/>
  </si>
  <si>
    <t>女</t>
    <phoneticPr fontId="8" type="noConversion"/>
  </si>
  <si>
    <t>合計</t>
    <phoneticPr fontId="8" type="noConversion"/>
  </si>
  <si>
    <t>太麻里鄉</t>
    <phoneticPr fontId="8" type="noConversion"/>
  </si>
  <si>
    <t>65～69歲</t>
  </si>
  <si>
    <t>70～74歲</t>
  </si>
  <si>
    <t>75～79歲</t>
  </si>
  <si>
    <t>80～84歲</t>
  </si>
  <si>
    <t>85歲以上</t>
  </si>
  <si>
    <t>填表</t>
  </si>
  <si>
    <t>審核</t>
  </si>
  <si>
    <t>業務主管人員</t>
    <phoneticPr fontId="24" type="noConversion"/>
  </si>
  <si>
    <t>機關首長</t>
    <phoneticPr fontId="89" type="noConversion"/>
  </si>
  <si>
    <t>中華民國115年1月8日編製</t>
    <phoneticPr fontId="83" type="noConversion"/>
  </si>
  <si>
    <t>主辦統計人員</t>
    <phoneticPr fontId="83" type="noConversion"/>
  </si>
  <si>
    <t>資料來源：依據本所所報獨居老人服務概況資料彙編。</t>
    <phoneticPr fontId="118" type="noConversion"/>
  </si>
  <si>
    <t>填表說明：本表編製2份，1份送本所主計室，1份送臺東縣政府社會處。</t>
    <phoneticPr fontId="86" type="noConversion"/>
  </si>
  <si>
    <t>(114年第四季)</t>
    <phoneticPr fontId="8" type="noConversion"/>
  </si>
  <si>
    <t xml:space="preserve"> 公  開  類</t>
    <phoneticPr fontId="8" type="noConversion"/>
  </si>
  <si>
    <t>太麻里鄉公所清潔隊</t>
    <phoneticPr fontId="91" type="noConversion"/>
  </si>
  <si>
    <t xml:space="preserve"> 年  度  報</t>
    <phoneticPr fontId="121" type="noConversion"/>
  </si>
  <si>
    <t>期間開始2.5個月內編報</t>
    <phoneticPr fontId="121" type="noConversion"/>
  </si>
  <si>
    <t>表    號</t>
    <phoneticPr fontId="121" type="noConversion"/>
  </si>
  <si>
    <t>30910-02-01-3</t>
    <phoneticPr fontId="121" type="noConversion"/>
  </si>
  <si>
    <t>臺東縣太麻里鄉公所環境保護預算</t>
    <phoneticPr fontId="8" type="noConversion"/>
  </si>
  <si>
    <r>
      <rPr>
        <u/>
        <sz val="14"/>
        <rFont val="標楷體"/>
        <family val="4"/>
        <charset val="136"/>
      </rPr>
      <t>115</t>
    </r>
    <r>
      <rPr>
        <sz val="14"/>
        <rFont val="標楷體"/>
        <family val="4"/>
        <charset val="136"/>
      </rPr>
      <t>會計年度</t>
    </r>
    <phoneticPr fontId="121" type="noConversion"/>
  </si>
  <si>
    <r>
      <t>一、</t>
    </r>
    <r>
      <rPr>
        <sz val="14"/>
        <rFont val="標楷體"/>
        <family val="4"/>
        <charset val="136"/>
      </rPr>
      <t>經資門合計</t>
    </r>
    <phoneticPr fontId="91" type="noConversion"/>
  </si>
  <si>
    <t>單位：千元</t>
  </si>
  <si>
    <t>單   位   及   業   務  別</t>
    <phoneticPr fontId="8" type="noConversion"/>
  </si>
  <si>
    <t>歲  出  項  目</t>
    <phoneticPr fontId="121" type="noConversion"/>
  </si>
  <si>
    <t>歲  入  項  目</t>
    <phoneticPr fontId="121" type="noConversion"/>
  </si>
  <si>
    <t>預  算  數</t>
    <phoneticPr fontId="121" type="noConversion"/>
  </si>
  <si>
    <t>環境部
補助款</t>
    <phoneticPr fontId="121" type="noConversion"/>
  </si>
  <si>
    <t>其他政府
補助款</t>
    <phoneticPr fontId="121" type="noConversion"/>
  </si>
  <si>
    <r>
      <rPr>
        <sz val="14"/>
        <color rgb="FFFF0000"/>
        <rFont val="標楷體"/>
        <family val="4"/>
        <charset val="136"/>
      </rPr>
      <t>合</t>
    </r>
    <r>
      <rPr>
        <sz val="14"/>
        <rFont val="標楷體"/>
        <family val="4"/>
        <charset val="136"/>
      </rPr>
      <t>計</t>
    </r>
    <phoneticPr fontId="121" type="noConversion"/>
  </si>
  <si>
    <t>人事費</t>
  </si>
  <si>
    <t>約用人員
酬金</t>
    <phoneticPr fontId="121" type="noConversion"/>
  </si>
  <si>
    <t>委辦費</t>
    <phoneticPr fontId="121" type="noConversion"/>
  </si>
  <si>
    <t>其他支出</t>
    <phoneticPr fontId="121" type="noConversion"/>
  </si>
  <si>
    <t>鄉 鎮 市 公 所 清 潔 隊 預 算</t>
    <phoneticPr fontId="8" type="noConversion"/>
  </si>
  <si>
    <r>
      <t>二、</t>
    </r>
    <r>
      <rPr>
        <sz val="14"/>
        <rFont val="標楷體"/>
        <family val="4"/>
        <charset val="136"/>
      </rPr>
      <t>經常門</t>
    </r>
    <phoneticPr fontId="91" type="noConversion"/>
  </si>
  <si>
    <t>歲  出  項  目</t>
    <phoneticPr fontId="8" type="noConversion"/>
  </si>
  <si>
    <t>歲  入  項  目</t>
    <phoneticPr fontId="8" type="noConversion"/>
  </si>
  <si>
    <t>其他
經常支出</t>
    <phoneticPr fontId="121" type="noConversion"/>
  </si>
  <si>
    <t>三、資本門</t>
    <phoneticPr fontId="91" type="noConversion"/>
  </si>
  <si>
    <t>其他
資本支出</t>
    <phoneticPr fontId="121" type="noConversion"/>
  </si>
  <si>
    <t xml:space="preserve"> 填表                                              </t>
    <phoneticPr fontId="23" type="noConversion"/>
  </si>
  <si>
    <t xml:space="preserve">    審核</t>
    <phoneticPr fontId="8" type="noConversion"/>
  </si>
  <si>
    <t>業務主管人員</t>
  </si>
  <si>
    <t xml:space="preserve"> 機關首長</t>
    <phoneticPr fontId="8" type="noConversion"/>
  </si>
  <si>
    <t>主辦統計人員</t>
  </si>
  <si>
    <t>中華民國 115 年 01 月14  日編製</t>
    <phoneticPr fontId="8" type="noConversion"/>
  </si>
  <si>
    <r>
      <t>資料來源：依據本</t>
    </r>
    <r>
      <rPr>
        <sz val="12"/>
        <rFont val="標楷體"/>
        <family val="4"/>
        <charset val="136"/>
      </rPr>
      <t>所環境保護預算資料編製。</t>
    </r>
    <phoneticPr fontId="8"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</si>
  <si>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3" type="noConversion"/>
  </si>
  <si>
    <t>(115年)</t>
    <phoneticPr fontId="8" type="noConversion"/>
  </si>
  <si>
    <t xml:space="preserve"> 中華民國　115　年　1　月                                  單位：公噸</t>
    <phoneticPr fontId="24" type="noConversion"/>
  </si>
  <si>
    <t>143.84</t>
    <phoneticPr fontId="24" type="noConversion"/>
  </si>
  <si>
    <t>7</t>
    <phoneticPr fontId="24" type="noConversion"/>
  </si>
  <si>
    <t>中華民國 115年2月3日編製</t>
    <phoneticPr fontId="24" type="noConversion"/>
  </si>
  <si>
    <t>2月20日</t>
    <phoneticPr fontId="8" type="noConversion"/>
  </si>
  <si>
    <t>(115年1月)</t>
    <phoneticPr fontId="8" type="noConversion"/>
  </si>
  <si>
    <t>公　開　類</t>
  </si>
  <si>
    <t>季　　　報</t>
  </si>
  <si>
    <t>每季終了後20日內編報</t>
    <phoneticPr fontId="8" type="noConversion"/>
  </si>
  <si>
    <t>2522-14-01-2</t>
    <phoneticPr fontId="8"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</si>
  <si>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8" type="noConversion"/>
  </si>
  <si>
    <t>各鄉鎮公所。</t>
  </si>
  <si>
    <t>公開類</t>
    <phoneticPr fontId="8" type="noConversion"/>
  </si>
  <si>
    <r>
      <t>臺東縣</t>
    </r>
    <r>
      <rPr>
        <sz val="11"/>
        <color rgb="FFFF0000"/>
        <rFont val="標楷體"/>
        <family val="4"/>
        <charset val="136"/>
      </rPr>
      <t>太麻里鄉</t>
    </r>
    <r>
      <rPr>
        <sz val="11"/>
        <rFont val="標楷體"/>
        <family val="4"/>
        <charset val="136"/>
      </rPr>
      <t>公所</t>
    </r>
    <phoneticPr fontId="8" type="noConversion"/>
  </si>
  <si>
    <t>季報</t>
    <phoneticPr fontId="8" type="noConversion"/>
  </si>
  <si>
    <r>
      <t>每季終了後</t>
    </r>
    <r>
      <rPr>
        <sz val="12"/>
        <color rgb="FFFF0000"/>
        <rFont val="標楷體"/>
        <family val="4"/>
        <charset val="136"/>
      </rPr>
      <t>10</t>
    </r>
    <r>
      <rPr>
        <sz val="12"/>
        <rFont val="標楷體"/>
        <family val="4"/>
        <charset val="136"/>
      </rPr>
      <t>日內編送</t>
    </r>
    <phoneticPr fontId="8" type="noConversion"/>
  </si>
  <si>
    <t>表號</t>
    <phoneticPr fontId="8" type="noConversion"/>
  </si>
  <si>
    <t>20623-05-01-3</t>
    <phoneticPr fontId="8" type="noConversion"/>
  </si>
  <si>
    <r>
      <t>臺東縣</t>
    </r>
    <r>
      <rPr>
        <sz val="24"/>
        <color rgb="FFFF0000"/>
        <rFont val="標楷體"/>
        <family val="4"/>
        <charset val="136"/>
      </rPr>
      <t>太麻里鄉路外</t>
    </r>
    <r>
      <rPr>
        <sz val="24"/>
        <rFont val="標楷體"/>
        <family val="4"/>
        <charset val="136"/>
      </rPr>
      <t>停車位概況</t>
    </r>
    <phoneticPr fontId="8"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</si>
  <si>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8" type="noConversion"/>
  </si>
  <si>
    <t>公有路外停車位</t>
    <phoneticPr fontId="8" type="noConversion"/>
  </si>
  <si>
    <t>私有路外停車位</t>
    <phoneticPr fontId="8" type="noConversion"/>
  </si>
  <si>
    <t>收費</t>
    <phoneticPr fontId="8" type="noConversion"/>
  </si>
  <si>
    <t>不收費</t>
    <phoneticPr fontId="8" type="noConversion"/>
  </si>
  <si>
    <t>小計</t>
    <phoneticPr fontId="8" type="noConversion"/>
  </si>
  <si>
    <t>平面</t>
    <phoneticPr fontId="8" type="noConversion"/>
  </si>
  <si>
    <t>立體</t>
    <phoneticPr fontId="8" type="noConversion"/>
  </si>
  <si>
    <t>大型車</t>
  </si>
  <si>
    <t>小型車</t>
  </si>
  <si>
    <t>機車</t>
  </si>
  <si>
    <r>
      <t xml:space="preserve">填表　　　　　　　　　　　　審核　　　　　　　　　　　　業務主管人員　　　　　　　　　　　　機關首長
　　　　　　　　　　　　　　　　　　　　　　　　　　　　主辦統計人員　　　　　　　　　　　　　　　　　　　　　       </t>
    </r>
    <r>
      <rPr>
        <sz val="12"/>
        <color rgb="FFFF0000"/>
        <rFont val="標楷體"/>
        <family val="4"/>
        <charset val="136"/>
      </rPr>
      <t>中華民國 115年1月9日編製</t>
    </r>
    <phoneticPr fontId="8" type="noConversion"/>
  </si>
  <si>
    <t>資料來源：根據本所業務登記資料彙編。</t>
    <phoneticPr fontId="8"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</si>
  <si>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1份送主計室，1份自存，1份送臺東縣政府(交通及觀光發展處-交通事務科)。</t>
    </r>
    <r>
      <rPr>
        <sz val="12"/>
        <rFont val="標楷體"/>
        <family val="4"/>
        <charset val="136"/>
      </rPr>
      <t xml:space="preserve">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8" type="noConversion"/>
  </si>
  <si>
    <r>
      <t>臺東縣</t>
    </r>
    <r>
      <rPr>
        <sz val="9"/>
        <color rgb="FFFF0000"/>
        <rFont val="標楷體"/>
        <family val="4"/>
        <charset val="136"/>
      </rPr>
      <t>○○鄉(鎮、市)</t>
    </r>
    <r>
      <rPr>
        <sz val="9"/>
        <rFont val="標楷體"/>
        <family val="4"/>
        <charset val="136"/>
      </rPr>
      <t>公所</t>
    </r>
    <phoneticPr fontId="8" type="noConversion"/>
  </si>
  <si>
    <t>1.本表編製一式三份，一份送縣(市)政府主計處(室)，一份送交通部統計處，一份自存。
2.本表資料包含身心障礙專用停車位。
3.本表資料不含各省(縣)級風景遊樂區停車位。</t>
  </si>
  <si>
    <t>各鄉鎮公所或交通大隊。</t>
  </si>
  <si>
    <r>
      <t>臺東縣</t>
    </r>
    <r>
      <rPr>
        <sz val="10"/>
        <color rgb="FFFF0000"/>
        <rFont val="標楷體"/>
        <family val="4"/>
        <charset val="136"/>
      </rPr>
      <t>太麻里鄉</t>
    </r>
    <r>
      <rPr>
        <sz val="10"/>
        <rFont val="標楷體"/>
        <family val="4"/>
        <charset val="136"/>
      </rPr>
      <t>公所</t>
    </r>
    <phoneticPr fontId="8" type="noConversion"/>
  </si>
  <si>
    <t>20623-05-02-3</t>
    <phoneticPr fontId="8" type="noConversion"/>
  </si>
  <si>
    <r>
      <t>臺東縣</t>
    </r>
    <r>
      <rPr>
        <sz val="24"/>
        <color rgb="FFFF0000"/>
        <rFont val="標楷體"/>
        <family val="4"/>
        <charset val="136"/>
      </rPr>
      <t>太麻里鄉路邊</t>
    </r>
    <r>
      <rPr>
        <sz val="24"/>
        <rFont val="標楷體"/>
        <family val="4"/>
        <charset val="136"/>
      </rPr>
      <t>停車位概況</t>
    </r>
    <phoneticPr fontId="8" type="noConversion"/>
  </si>
  <si>
    <r>
      <t xml:space="preserve">填表　　　　　　　　　　　審核　　　　　　　　　　　業務主管人員　　　　　　　　　　機關首長
　　　　　　　　　　　　　　　　　　　　　　　　　　主辦統計人員　　　　　　　　　　　　　　　　 </t>
    </r>
    <r>
      <rPr>
        <sz val="12"/>
        <color rgb="FFFF0000"/>
        <rFont val="標楷體"/>
        <family val="4"/>
        <charset val="136"/>
      </rPr>
      <t>中華民國115年1月9日編製</t>
    </r>
    <phoneticPr fontId="8" type="noConversion"/>
  </si>
  <si>
    <r>
      <t>填表說明：1.本表編製1式3份，1份送主計室，1份自存，1份送臺東縣政府(交通及觀光發展處-交通事務科)。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8" type="noConversion"/>
  </si>
  <si>
    <t>臺東縣政府交通及觀光發展處</t>
  </si>
  <si>
    <t>2522-14-04-2</t>
    <phoneticPr fontId="8"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</si>
  <si>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8" type="noConversion"/>
  </si>
  <si>
    <r>
      <t>臺東縣</t>
    </r>
    <r>
      <rPr>
        <sz val="9"/>
        <color rgb="FFFF0000"/>
        <rFont val="標楷體"/>
        <family val="4"/>
        <charset val="136"/>
      </rPr>
      <t>太麻里鄉</t>
    </r>
    <r>
      <rPr>
        <sz val="9"/>
        <rFont val="標楷體"/>
        <family val="4"/>
        <charset val="136"/>
      </rPr>
      <t>公所</t>
    </r>
    <phoneticPr fontId="8" type="noConversion"/>
  </si>
  <si>
    <t>20623-05-03-3</t>
    <phoneticPr fontId="8" type="noConversion"/>
  </si>
  <si>
    <r>
      <t>臺東縣</t>
    </r>
    <r>
      <rPr>
        <sz val="24"/>
        <color rgb="FFFF0000"/>
        <rFont val="標楷體"/>
        <family val="4"/>
        <charset val="136"/>
      </rPr>
      <t>太麻里鄉路外</t>
    </r>
    <r>
      <rPr>
        <sz val="24"/>
        <rFont val="標楷體"/>
        <family val="4"/>
        <charset val="136"/>
      </rPr>
      <t>停車位概況－身心障礙者專用停車位</t>
    </r>
    <phoneticPr fontId="8" type="noConversion"/>
  </si>
  <si>
    <t>公有</t>
    <phoneticPr fontId="8" type="noConversion"/>
  </si>
  <si>
    <t>私有</t>
    <phoneticPr fontId="8" type="noConversion"/>
  </si>
  <si>
    <t>總  計</t>
    <phoneticPr fontId="8" type="noConversion"/>
  </si>
  <si>
    <r>
      <t>填表　　　　　　　　　　　　審核　　　　　　　　　　　　業務主管人員　　　　　　　　　　　　機關首長
　　　　　　　　　　　　　　　　　　　　　　　　　　　　主辦統計人員　　　　　　　　　　　　　　　　　　　    　　</t>
    </r>
    <r>
      <rPr>
        <sz val="12"/>
        <color rgb="FFFF0000"/>
        <rFont val="標楷體"/>
        <family val="4"/>
        <charset val="136"/>
      </rPr>
      <t>中華民國 115年1月9日編製</t>
    </r>
    <phoneticPr fontId="8"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</si>
  <si>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t>
    </r>
    <r>
      <rPr>
        <sz val="12"/>
        <color rgb="FFFF0000"/>
        <rFont val="標楷體"/>
        <family val="4"/>
        <charset val="136"/>
      </rPr>
      <t>建築物附設停車位及</t>
    </r>
    <r>
      <rPr>
        <sz val="12"/>
        <rFont val="標楷體"/>
        <family val="4"/>
        <charset val="136"/>
      </rPr>
      <t>風景遊樂區停車位。</t>
    </r>
    <phoneticPr fontId="8" type="noConversion"/>
  </si>
  <si>
    <t>臺東縣政府交通及觀光發展處</t>
    <phoneticPr fontId="8" type="noConversion"/>
  </si>
  <si>
    <t>2522-14-05-2</t>
    <phoneticPr fontId="8" type="noConversion"/>
  </si>
  <si>
    <t>1.本表編製一式三份，一份送縣(市)政府主計處(室)，一份送交通部統計處，一份自存。
2.本表資料不含各省(縣)級風景遊樂區停車位。</t>
  </si>
  <si>
    <t>20623-05-04-3</t>
    <phoneticPr fontId="8" type="noConversion"/>
  </si>
  <si>
    <r>
      <rPr>
        <u/>
        <sz val="24"/>
        <rFont val="標楷體"/>
        <family val="4"/>
        <charset val="136"/>
      </rPr>
      <t>臺東縣</t>
    </r>
    <r>
      <rPr>
        <sz val="24"/>
        <color rgb="FFFF0000"/>
        <rFont val="標楷體"/>
        <family val="4"/>
        <charset val="136"/>
      </rPr>
      <t>太麻里鄉路邊</t>
    </r>
    <r>
      <rPr>
        <sz val="24"/>
        <rFont val="標楷體"/>
        <family val="4"/>
        <charset val="136"/>
      </rPr>
      <t>停車位概況－身心障礙者專用停車位</t>
    </r>
    <phoneticPr fontId="8"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</si>
  <si>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8" type="noConversion"/>
  </si>
  <si>
    <t>收費</t>
  </si>
  <si>
    <t>不收費</t>
  </si>
  <si>
    <t>小型車</t>
    <phoneticPr fontId="8" type="noConversion"/>
  </si>
  <si>
    <r>
      <t>填表　　　　　　　　　　　　審核　　　　　　　　　　　　業務主管人員　　　　　　　　　　　　機關首長
　　　　　　　　　　　　　　　　　　　　　　　　　　　　主辦統計人員　　　　　　　　　　　　　　　　　　　　</t>
    </r>
    <r>
      <rPr>
        <sz val="12"/>
        <color rgb="FFFF0000"/>
        <rFont val="標楷體"/>
        <family val="4"/>
        <charset val="136"/>
      </rPr>
      <t>中華民國 115年1月9日編製</t>
    </r>
    <phoneticPr fontId="8"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</si>
  <si>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t>
    </r>
    <r>
      <rPr>
        <sz val="12"/>
        <rFont val="標楷體"/>
        <family val="4"/>
        <charset val="136"/>
      </rPr>
      <t>份送</t>
    </r>
    <r>
      <rPr>
        <sz val="12"/>
        <color rgb="FFFF0000"/>
        <rFont val="標楷體"/>
        <family val="4"/>
        <charset val="136"/>
      </rPr>
      <t>本</t>
    </r>
    <r>
      <rPr>
        <sz val="12"/>
        <rFont val="標楷體"/>
        <family val="4"/>
        <charset val="136"/>
      </rPr>
      <t>府主計處，</t>
    </r>
    <r>
      <rPr>
        <sz val="12"/>
        <color rgb="FFFF0000"/>
        <rFont val="標楷體"/>
        <family val="4"/>
        <charset val="136"/>
      </rPr>
      <t>1</t>
    </r>
    <r>
      <rPr>
        <sz val="12"/>
        <rFont val="標楷體"/>
        <family val="4"/>
        <charset val="136"/>
      </rPr>
      <t>份送交通部統計處，</t>
    </r>
    <r>
      <rPr>
        <sz val="12"/>
        <color rgb="FFFF0000"/>
        <rFont val="標楷體"/>
        <family val="4"/>
        <charset val="136"/>
      </rPr>
      <t>1</t>
    </r>
    <r>
      <rPr>
        <sz val="12"/>
        <rFont val="標楷體"/>
        <family val="4"/>
        <charset val="136"/>
      </rPr>
      <t>份自存。
　　　　　2.本表資料不含</t>
    </r>
    <r>
      <rPr>
        <sz val="12"/>
        <color rgb="FFFF0000"/>
        <rFont val="標楷體"/>
        <family val="4"/>
        <charset val="136"/>
      </rPr>
      <t>建築物附設停車位及</t>
    </r>
    <r>
      <rPr>
        <sz val="12"/>
        <rFont val="標楷體"/>
        <family val="4"/>
        <charset val="136"/>
      </rPr>
      <t>風景遊樂區停車位。</t>
    </r>
    <phoneticPr fontId="8" type="noConversion"/>
  </si>
  <si>
    <t>2522-14-06-2</t>
    <phoneticPr fontId="8" type="noConversion"/>
  </si>
  <si>
    <t>1.本表編製1式3份，1份送本府主計處，1份送交通部統計處，1份自存。
2.本表資料不含風景遊樂區停車位。</t>
    <phoneticPr fontId="8" type="noConversion"/>
  </si>
  <si>
    <t>各鄉鎮市區公所。</t>
    <phoneticPr fontId="8" type="noConversion"/>
  </si>
  <si>
    <t>20623-05-05-3</t>
    <phoneticPr fontId="8" type="noConversion"/>
  </si>
  <si>
    <r>
      <t>臺東縣</t>
    </r>
    <r>
      <rPr>
        <sz val="24"/>
        <color rgb="FFFF0000"/>
        <rFont val="標楷體"/>
        <family val="4"/>
        <charset val="136"/>
      </rPr>
      <t>太麻里鄉</t>
    </r>
    <r>
      <rPr>
        <sz val="24"/>
        <rFont val="標楷體"/>
        <family val="4"/>
        <charset val="136"/>
      </rPr>
      <t>路外停車位概況－電動汽車充電專用停車位</t>
    </r>
    <phoneticPr fontId="8"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</si>
  <si>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8" type="noConversion"/>
  </si>
  <si>
    <t>填表　　　　　　　　　　　　審核　　　　　　　　　　　　業務主管人員　　　　　　　　　　　　機關首長　　　　　　　　　　　　
　　　　　　　　　　　　　　　　　　　　　　　　　　　　主辦統計人員　　　　　　　　　　　　　　　　　　　　　中華民國 115年1月9日編製</t>
    <phoneticPr fontId="8"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</si>
  <si>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2.本表資料不含建築物附設停車位及風景遊樂區停車位。</t>
    </r>
    <phoneticPr fontId="8" type="noConversion"/>
  </si>
  <si>
    <t>2522-14-07-2</t>
    <phoneticPr fontId="8" type="noConversion"/>
  </si>
  <si>
    <t>1.本表編製1式3份，1份送本府主計處，1份送交通部統計處，1份自存。
2.本表資料不含建築物附設停車位及風景遊樂區停車位。</t>
    <phoneticPr fontId="8" type="noConversion"/>
  </si>
  <si>
    <t>20623-05-06-3</t>
    <phoneticPr fontId="8" type="noConversion"/>
  </si>
  <si>
    <r>
      <t>臺東縣</t>
    </r>
    <r>
      <rPr>
        <sz val="24"/>
        <color rgb="FFFF0000"/>
        <rFont val="標楷體"/>
        <family val="4"/>
        <charset val="136"/>
      </rPr>
      <t>太麻里鄉</t>
    </r>
    <r>
      <rPr>
        <sz val="24"/>
        <rFont val="標楷體"/>
        <family val="4"/>
        <charset val="136"/>
      </rPr>
      <t>路邊停車位概況－電動汽車充電專用停車位</t>
    </r>
    <phoneticPr fontId="8"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</si>
  <si>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4 </t>
    </r>
    <r>
      <rPr>
        <sz val="12"/>
        <rFont val="標楷體"/>
        <family val="4"/>
        <charset val="136"/>
      </rPr>
      <t>季底</t>
    </r>
    <phoneticPr fontId="8" type="noConversion"/>
  </si>
  <si>
    <t>總計</t>
  </si>
  <si>
    <r>
      <t>填表　　　　　　　　審核　　　　　　   　      業務主管人員　　 　　　　　              　機關首長
　　　　　　　　　　　　　　　　　　           主辦統計人員　　　　　　　　　　　　　　　　　　　　　　                 　</t>
    </r>
    <r>
      <rPr>
        <sz val="12"/>
        <color rgb="FFFF0000"/>
        <rFont val="標楷體"/>
        <family val="4"/>
        <charset val="136"/>
      </rPr>
      <t>中華民國 115年1月9日編製</t>
    </r>
    <phoneticPr fontId="8"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</si>
  <si>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t>
    </r>
    <r>
      <rPr>
        <sz val="12"/>
        <color rgb="FFFF0000"/>
        <rFont val="標楷體"/>
        <family val="4"/>
        <charset val="136"/>
      </rPr>
      <t>建築物附設停車位及</t>
    </r>
    <r>
      <rPr>
        <sz val="12"/>
        <rFont val="標楷體"/>
        <family val="4"/>
        <charset val="136"/>
      </rPr>
      <t>風景遊樂區停車位。</t>
    </r>
    <phoneticPr fontId="8" type="noConversion"/>
  </si>
  <si>
    <t>20623-05-07-3</t>
    <phoneticPr fontId="8" type="noConversion"/>
  </si>
  <si>
    <r>
      <t>臺東縣</t>
    </r>
    <r>
      <rPr>
        <sz val="24"/>
        <color rgb="FFFF0000"/>
        <rFont val="標楷體"/>
        <family val="4"/>
        <charset val="136"/>
      </rPr>
      <t>太麻里鄉</t>
    </r>
    <r>
      <rPr>
        <sz val="24"/>
        <rFont val="標楷體"/>
        <family val="4"/>
        <charset val="136"/>
      </rPr>
      <t>孕婦及育有六歲以下兒童者停車位概況</t>
    </r>
    <phoneticPr fontId="8"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</si>
  <si>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8" type="noConversion"/>
  </si>
  <si>
    <t>場所別</t>
    <phoneticPr fontId="8" type="noConversion"/>
  </si>
  <si>
    <t>汽車停車位</t>
    <phoneticPr fontId="8" type="noConversion"/>
  </si>
  <si>
    <t>法定應設
孕婦及育有六歲以下兒童者停車位</t>
    <phoneticPr fontId="8" type="noConversion"/>
  </si>
  <si>
    <t>已設置
孕婦及育有六歲以下兒童者停車位</t>
    <phoneticPr fontId="8"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</si>
  <si>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</si>
  <si>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</si>
  <si>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</si>
  <si>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</si>
  <si>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</si>
  <si>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</si>
  <si>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中華民國115年1月9日編製</t>
    <phoneticPr fontId="8"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</si>
  <si>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8" type="noConversion"/>
  </si>
  <si>
    <t>編製機關</t>
  </si>
  <si>
    <t>太麻里鄉公所建設課</t>
    <phoneticPr fontId="24" type="noConversion"/>
  </si>
  <si>
    <t>年    報</t>
    <phoneticPr fontId="24" type="noConversion"/>
  </si>
  <si>
    <r>
      <t>次年</t>
    </r>
    <r>
      <rPr>
        <sz val="12"/>
        <rFont val="Times New Roman"/>
        <family val="1"/>
      </rPr>
      <t>2</t>
    </r>
    <r>
      <rPr>
        <sz val="12"/>
        <rFont val="標楷體"/>
        <family val="4"/>
        <charset val="136"/>
      </rPr>
      <t>月</t>
    </r>
    <r>
      <rPr>
        <sz val="12"/>
        <rFont val="Times New Roman"/>
        <family val="1"/>
      </rPr>
      <t>15</t>
    </r>
    <r>
      <rPr>
        <sz val="12"/>
        <rFont val="標楷體"/>
        <family val="4"/>
        <charset val="136"/>
      </rPr>
      <t>日前編報</t>
    </r>
    <phoneticPr fontId="24" type="noConversion"/>
  </si>
  <si>
    <t>表　　號</t>
  </si>
  <si>
    <t>20535-01-01-3</t>
    <phoneticPr fontId="24" type="noConversion"/>
  </si>
  <si>
    <t>中華民國     114      年</t>
    <phoneticPr fontId="24" type="noConversion"/>
  </si>
  <si>
    <r>
      <t>單位:平方公尺、座、m</t>
    </r>
    <r>
      <rPr>
        <vertAlign val="superscript"/>
        <sz val="10"/>
        <rFont val="標楷體"/>
        <family val="4"/>
        <charset val="136"/>
      </rPr>
      <t>3</t>
    </r>
    <r>
      <rPr>
        <sz val="10"/>
        <rFont val="標楷體"/>
        <family val="4"/>
        <charset val="136"/>
      </rPr>
      <t>/秒、公尺、處</t>
    </r>
    <phoneticPr fontId="8" type="noConversion"/>
  </si>
  <si>
    <t>道</t>
  </si>
  <si>
    <t>路</t>
  </si>
  <si>
    <t>(包</t>
    <phoneticPr fontId="24" type="noConversion"/>
  </si>
  <si>
    <t>括</t>
    <phoneticPr fontId="24" type="noConversion"/>
  </si>
  <si>
    <t>廣</t>
  </si>
  <si>
    <t>場)</t>
    <phoneticPr fontId="24" type="noConversion"/>
  </si>
  <si>
    <t>（平方公尺）</t>
  </si>
  <si>
    <r>
      <rPr>
        <sz val="12"/>
        <rFont val="標楷體"/>
        <family val="4"/>
        <charset val="136"/>
      </rPr>
      <t>橋</t>
    </r>
    <r>
      <rPr>
        <sz val="12"/>
        <rFont val="Times New Roman"/>
        <family val="1"/>
      </rPr>
      <t xml:space="preserve">               </t>
    </r>
    <r>
      <rPr>
        <sz val="12"/>
        <rFont val="標楷體"/>
        <family val="4"/>
        <charset val="136"/>
      </rPr>
      <t>梁</t>
    </r>
    <phoneticPr fontId="24" type="noConversion"/>
  </si>
  <si>
    <t>下     水      道</t>
    <phoneticPr fontId="24" type="noConversion"/>
  </si>
  <si>
    <t>公      園</t>
    <phoneticPr fontId="24" type="noConversion"/>
  </si>
  <si>
    <t>瀝青路面</t>
  </si>
  <si>
    <t>水泥混凝土路面</t>
  </si>
  <si>
    <t>石子路面</t>
  </si>
  <si>
    <t>沙土路面</t>
  </si>
  <si>
    <t>鋼筋混凝土橋</t>
  </si>
  <si>
    <t>其他</t>
  </si>
  <si>
    <t>雨水下水道</t>
  </si>
  <si>
    <t>污水下水道</t>
  </si>
  <si>
    <t>都市計畫區別</t>
    <phoneticPr fontId="24" type="noConversion"/>
  </si>
  <si>
    <t>新闢</t>
    <phoneticPr fontId="24" type="noConversion"/>
  </si>
  <si>
    <t>拓寬</t>
    <phoneticPr fontId="24" type="noConversion"/>
  </si>
  <si>
    <t>舖裝</t>
    <phoneticPr fontId="24" type="noConversion"/>
  </si>
  <si>
    <t>座</t>
  </si>
  <si>
    <t>面 積</t>
    <phoneticPr fontId="24" type="noConversion"/>
  </si>
  <si>
    <t>抽水站</t>
  </si>
  <si>
    <t>排水幹支線</t>
    <phoneticPr fontId="24" type="noConversion"/>
  </si>
  <si>
    <t>污水處理廠</t>
  </si>
  <si>
    <t>污水幹支線</t>
    <phoneticPr fontId="24" type="noConversion"/>
  </si>
  <si>
    <t>處</t>
  </si>
  <si>
    <t>(平方公尺)</t>
    <phoneticPr fontId="24" type="noConversion"/>
  </si>
  <si>
    <t>座</t>
    <phoneticPr fontId="24" type="noConversion"/>
  </si>
  <si>
    <r>
      <t>抽水量(m</t>
    </r>
    <r>
      <rPr>
        <vertAlign val="superscript"/>
        <sz val="12"/>
        <rFont val="標楷體"/>
        <family val="4"/>
        <charset val="136"/>
      </rPr>
      <t>3</t>
    </r>
    <r>
      <rPr>
        <sz val="12"/>
        <rFont val="標楷體"/>
        <family val="4"/>
        <charset val="136"/>
      </rPr>
      <t>/秒)</t>
    </r>
    <phoneticPr fontId="24" type="noConversion"/>
  </si>
  <si>
    <t>(公尺)</t>
    <phoneticPr fontId="24" type="noConversion"/>
  </si>
  <si>
    <r>
      <t>處理量(m</t>
    </r>
    <r>
      <rPr>
        <vertAlign val="superscript"/>
        <sz val="12"/>
        <rFont val="標楷體"/>
        <family val="4"/>
        <charset val="136"/>
      </rPr>
      <t>3</t>
    </r>
    <r>
      <rPr>
        <sz val="12"/>
        <rFont val="標楷體"/>
        <family val="4"/>
        <charset val="136"/>
      </rPr>
      <t>/日)</t>
    </r>
    <phoneticPr fontId="24" type="noConversion"/>
  </si>
  <si>
    <t xml:space="preserve"> 總　　計</t>
    <phoneticPr fontId="24" type="noConversion"/>
  </si>
  <si>
    <t>-</t>
    <phoneticPr fontId="8" type="noConversion"/>
  </si>
  <si>
    <t xml:space="preserve"> </t>
  </si>
  <si>
    <t>中華民國115年1月16日編製</t>
    <phoneticPr fontId="8" type="noConversion"/>
  </si>
  <si>
    <t>資料來源：依據本所資料彙編。</t>
    <phoneticPr fontId="8" type="noConversion"/>
  </si>
  <si>
    <t>填表說明：本表編製3份，經陳核後，1份送主計室，1份自存外，1份送臺東縣政府建設處。</t>
    <phoneticPr fontId="8" type="noConversion"/>
  </si>
  <si>
    <t>(114年)</t>
    <phoneticPr fontId="8" type="noConversion"/>
  </si>
  <si>
    <t>次年2月15日前編送</t>
    <phoneticPr fontId="24" type="noConversion"/>
  </si>
  <si>
    <t>11920-01-07-3</t>
    <phoneticPr fontId="24" type="noConversion"/>
  </si>
  <si>
    <t>中華民國    114     年底</t>
    <phoneticPr fontId="8" type="noConversion"/>
  </si>
  <si>
    <t>單位:公尺、平方公尺、座</t>
    <phoneticPr fontId="8" type="noConversion"/>
  </si>
  <si>
    <t>都市計畫區別</t>
    <phoneticPr fontId="8" type="noConversion"/>
  </si>
  <si>
    <t>總       計</t>
    <phoneticPr fontId="24" type="noConversion"/>
  </si>
  <si>
    <t>瀝青或水泥混凝土路面</t>
    <phoneticPr fontId="24" type="noConversion"/>
  </si>
  <si>
    <t>碎石路面或砂土路面</t>
    <phoneticPr fontId="24" type="noConversion"/>
  </si>
  <si>
    <t>橋梁
(座)</t>
    <phoneticPr fontId="24" type="noConversion"/>
  </si>
  <si>
    <t>自行車道長度（公尺）</t>
    <phoneticPr fontId="8" type="noConversion"/>
  </si>
  <si>
    <t>面   積(平方公尺)</t>
    <phoneticPr fontId="24" type="noConversion"/>
  </si>
  <si>
    <t>長度</t>
    <phoneticPr fontId="24" type="noConversion"/>
  </si>
  <si>
    <t>車輛可行駛
之路面</t>
    <phoneticPr fontId="8" type="noConversion"/>
  </si>
  <si>
    <t>人行道</t>
    <phoneticPr fontId="8" type="noConversion"/>
  </si>
  <si>
    <r>
      <rPr>
        <sz val="11"/>
        <rFont val="Times New Roman"/>
        <family val="1"/>
      </rPr>
      <t xml:space="preserve">     </t>
    </r>
    <r>
      <rPr>
        <sz val="11"/>
        <rFont val="標楷體"/>
        <family val="4"/>
        <charset val="136"/>
      </rPr>
      <t>總</t>
    </r>
    <r>
      <rPr>
        <sz val="11"/>
        <rFont val="Times New Roman"/>
        <family val="1"/>
      </rPr>
      <t xml:space="preserve">     </t>
    </r>
    <r>
      <rPr>
        <sz val="11"/>
        <rFont val="標楷體"/>
        <family val="4"/>
        <charset val="136"/>
      </rPr>
      <t>計</t>
    </r>
    <phoneticPr fontId="8" type="noConversion"/>
  </si>
  <si>
    <t>資料來源：依據本所實施都市計畫區域之登記資料彙編。</t>
    <phoneticPr fontId="24" type="noConversion"/>
  </si>
  <si>
    <t xml:space="preserve">          2.本表所填為年底靜態資料(累計數)，不是年度數字。</t>
    <phoneticPr fontId="24" type="noConversion"/>
  </si>
  <si>
    <t xml:space="preserve">          3.各欄面積應等於或大於長度乘6之積。</t>
    <phoneticPr fontId="24" type="noConversion"/>
  </si>
  <si>
    <t xml:space="preserve">          4.表內各類道路填報如較上年底數字減少時，其原因應在備註欄內說明(如碎石路面改舖瀝青路面‧‧‧等)。</t>
    <phoneticPr fontId="24" type="noConversion"/>
  </si>
  <si>
    <t xml:space="preserve">          5.現有道路以路面寬度在6公尺以上者為限。</t>
    <phoneticPr fontId="24" type="noConversion"/>
  </si>
  <si>
    <t xml:space="preserve"> 公　開　類</t>
  </si>
  <si>
    <t>太麻里鄉公所建設課</t>
    <phoneticPr fontId="8" type="noConversion"/>
  </si>
  <si>
    <t xml:space="preserve"> 年　    報</t>
    <phoneticPr fontId="8" type="noConversion"/>
  </si>
  <si>
    <t>次年2月15日前編送</t>
    <phoneticPr fontId="8" type="noConversion"/>
  </si>
  <si>
    <t>11920-01-06-3</t>
    <phoneticPr fontId="8" type="noConversion"/>
  </si>
  <si>
    <r>
      <t>臺東縣</t>
    </r>
    <r>
      <rPr>
        <b/>
        <sz val="18"/>
        <color indexed="10"/>
        <rFont val="標楷體"/>
        <family val="4"/>
        <charset val="136"/>
      </rPr>
      <t>太麻里鄉</t>
    </r>
    <r>
      <rPr>
        <b/>
        <sz val="18"/>
        <rFont val="標楷體"/>
        <family val="4"/>
        <charset val="136"/>
      </rPr>
      <t>都市計畫公共設施用地已闢建面積</t>
    </r>
    <phoneticPr fontId="8" type="noConversion"/>
  </si>
  <si>
    <r>
      <t>臺東縣</t>
    </r>
    <r>
      <rPr>
        <b/>
        <sz val="18"/>
        <color indexed="10"/>
        <rFont val="標楷體"/>
        <family val="4"/>
        <charset val="136"/>
      </rPr>
      <t>太麻里鄉</t>
    </r>
    <r>
      <rPr>
        <b/>
        <sz val="18"/>
        <rFont val="標楷體"/>
        <family val="4"/>
        <charset val="136"/>
      </rPr>
      <t>都市計畫公共設施用地已闢建面積(續)</t>
    </r>
    <phoneticPr fontId="8" type="noConversion"/>
  </si>
  <si>
    <t xml:space="preserve"> 中華民國             年底</t>
    <phoneticPr fontId="8" type="noConversion"/>
  </si>
  <si>
    <t>單位:公頃</t>
    <phoneticPr fontId="8" type="noConversion"/>
  </si>
  <si>
    <t>總   計</t>
    <phoneticPr fontId="8" type="noConversion"/>
  </si>
  <si>
    <t>公　園</t>
    <phoneticPr fontId="8" type="noConversion"/>
  </si>
  <si>
    <t>綠　地</t>
    <phoneticPr fontId="8" type="noConversion"/>
  </si>
  <si>
    <t>廣　場</t>
    <phoneticPr fontId="8" type="noConversion"/>
  </si>
  <si>
    <t>兒童遊樂場</t>
    <phoneticPr fontId="8" type="noConversion"/>
  </si>
  <si>
    <t>體育場</t>
    <phoneticPr fontId="8" type="noConversion"/>
  </si>
  <si>
    <t>道路、人行步道</t>
    <phoneticPr fontId="8" type="noConversion"/>
  </si>
  <si>
    <t>停車場</t>
    <phoneticPr fontId="8" type="noConversion"/>
  </si>
  <si>
    <t>加油站</t>
    <phoneticPr fontId="8" type="noConversion"/>
  </si>
  <si>
    <t>市　場</t>
    <phoneticPr fontId="8" type="noConversion"/>
  </si>
  <si>
    <t>學　校</t>
    <phoneticPr fontId="8" type="noConversion"/>
  </si>
  <si>
    <t>社教機構</t>
    <phoneticPr fontId="8" type="noConversion"/>
  </si>
  <si>
    <t>醫療衛生機構</t>
    <phoneticPr fontId="8" type="noConversion"/>
  </si>
  <si>
    <t>機關用地</t>
    <phoneticPr fontId="8" type="noConversion"/>
  </si>
  <si>
    <t>墓  地</t>
    <phoneticPr fontId="8" type="noConversion"/>
  </si>
  <si>
    <t>變電所、電力專業用地</t>
    <phoneticPr fontId="8" type="noConversion"/>
  </si>
  <si>
    <t>郵政、電信用地</t>
    <phoneticPr fontId="8" type="noConversion"/>
  </si>
  <si>
    <t>民用航空站、機場</t>
    <phoneticPr fontId="8" type="noConversion"/>
  </si>
  <si>
    <t>溝渠河道</t>
    <phoneticPr fontId="8" type="noConversion"/>
  </si>
  <si>
    <t>港埠用地</t>
    <phoneticPr fontId="8" type="noConversion"/>
  </si>
  <si>
    <t>捷運系統、交通、車站鐵路</t>
    <phoneticPr fontId="8" type="noConversion"/>
  </si>
  <si>
    <t>環保設施用地</t>
    <phoneticPr fontId="8" type="noConversion"/>
  </si>
  <si>
    <t>其他用地</t>
    <phoneticPr fontId="8" type="noConversion"/>
  </si>
  <si>
    <t xml:space="preserve"> 總　　　　計</t>
    <phoneticPr fontId="8" type="noConversion"/>
  </si>
  <si>
    <t xml:space="preserve"> 填表</t>
  </si>
  <si>
    <r>
      <t xml:space="preserve"> </t>
    </r>
    <r>
      <rPr>
        <sz val="12"/>
        <color indexed="10"/>
        <rFont val="標楷體"/>
        <family val="4"/>
        <charset val="136"/>
      </rPr>
      <t>機關首長</t>
    </r>
    <phoneticPr fontId="8" type="noConversion"/>
  </si>
  <si>
    <t>中華民國115年2月5日編製</t>
    <phoneticPr fontId="8" type="noConversion"/>
  </si>
  <si>
    <r>
      <rPr>
        <sz val="10"/>
        <color indexed="10"/>
        <rFont val="標楷體"/>
        <family val="4"/>
        <charset val="136"/>
      </rPr>
      <t>太麻里鄉</t>
    </r>
    <r>
      <rPr>
        <sz val="10"/>
        <rFont val="標楷體"/>
        <family val="4"/>
        <charset val="136"/>
      </rPr>
      <t>公所建設課</t>
    </r>
    <phoneticPr fontId="8" type="noConversion"/>
  </si>
  <si>
    <t>11920-01-04-3</t>
    <phoneticPr fontId="8" type="noConversion"/>
  </si>
  <si>
    <r>
      <t>臺東縣</t>
    </r>
    <r>
      <rPr>
        <b/>
        <sz val="18"/>
        <color indexed="10"/>
        <rFont val="標楷體"/>
        <family val="4"/>
        <charset val="136"/>
      </rPr>
      <t>太麻里鄉</t>
    </r>
    <r>
      <rPr>
        <b/>
        <sz val="18"/>
        <rFont val="標楷體"/>
        <family val="4"/>
        <charset val="136"/>
      </rPr>
      <t>都市計畫公共設施用地已取得面積</t>
    </r>
    <phoneticPr fontId="8" type="noConversion"/>
  </si>
  <si>
    <r>
      <t>臺東縣</t>
    </r>
    <r>
      <rPr>
        <b/>
        <sz val="18"/>
        <color indexed="10"/>
        <rFont val="標楷體"/>
        <family val="4"/>
        <charset val="136"/>
      </rPr>
      <t>太麻里鄉</t>
    </r>
    <r>
      <rPr>
        <b/>
        <sz val="18"/>
        <rFont val="標楷體"/>
        <family val="4"/>
        <charset val="136"/>
      </rPr>
      <t>都市計畫公共設施用地已取得面積(續)</t>
    </r>
    <phoneticPr fontId="8" type="noConversion"/>
  </si>
  <si>
    <t>單位：公頃</t>
    <phoneticPr fontId="8" type="noConversion"/>
  </si>
  <si>
    <t>總    計</t>
    <phoneticPr fontId="8" type="noConversion"/>
  </si>
  <si>
    <t xml:space="preserve">  公　園</t>
  </si>
  <si>
    <t xml:space="preserve">  綠　地</t>
  </si>
  <si>
    <t xml:space="preserve">  廣　場</t>
  </si>
  <si>
    <t xml:space="preserve">  停車場</t>
  </si>
  <si>
    <t xml:space="preserve">  加油站</t>
  </si>
  <si>
    <t xml:space="preserve">  市　場</t>
  </si>
  <si>
    <t xml:space="preserve">  學　校</t>
  </si>
  <si>
    <t xml:space="preserve">  墓 地</t>
  </si>
  <si>
    <t xml:space="preserve"> 總　　　　　計</t>
  </si>
  <si>
    <t xml:space="preserve">  審核</t>
  </si>
  <si>
    <r>
      <t xml:space="preserve">  </t>
    </r>
    <r>
      <rPr>
        <sz val="10"/>
        <color indexed="10"/>
        <rFont val="標楷體"/>
        <family val="4"/>
        <charset val="136"/>
      </rPr>
      <t>業務主管人員</t>
    </r>
    <phoneticPr fontId="8" type="noConversion"/>
  </si>
  <si>
    <r>
      <t xml:space="preserve">  </t>
    </r>
    <r>
      <rPr>
        <sz val="10"/>
        <color indexed="10"/>
        <rFont val="標楷體"/>
        <family val="4"/>
        <charset val="136"/>
      </rPr>
      <t>機關首長</t>
    </r>
    <phoneticPr fontId="8" type="noConversion"/>
  </si>
  <si>
    <t xml:space="preserve">  主辦統計人員</t>
    <phoneticPr fontId="8" type="noConversion"/>
  </si>
  <si>
    <t xml:space="preserve"> 中華民國115年1月                      單位：公斤</t>
    <phoneticPr fontId="24" type="noConversion"/>
  </si>
  <si>
    <t>太麻里鄉民政課</t>
  </si>
  <si>
    <t>年報</t>
  </si>
  <si>
    <t>每年終了後4個月內編報</t>
  </si>
  <si>
    <t>表號</t>
  </si>
  <si>
    <t>30294-04-01-3</t>
  </si>
  <si>
    <t>臺東縣公墓設施概況</t>
  </si>
  <si>
    <r>
      <t>中華民國　</t>
    </r>
    <r>
      <rPr>
        <sz val="14"/>
        <color rgb="FFFF0000"/>
        <rFont val="標楷體"/>
        <family val="4"/>
        <charset val="136"/>
      </rPr>
      <t>114</t>
    </r>
    <r>
      <rPr>
        <sz val="14"/>
        <color rgb="FF000000"/>
        <rFont val="標楷體"/>
        <family val="4"/>
        <charset val="136"/>
      </rPr>
      <t>　年</t>
    </r>
  </si>
  <si>
    <t>鄉鎮市別</t>
  </si>
  <si>
    <t>公私立別</t>
  </si>
  <si>
    <t>總      計</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</si>
  <si>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</si>
  <si>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</si>
  <si>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</si>
  <si>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</si>
  <si>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</si>
  <si>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</si>
  <si>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</si>
  <si>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</si>
  <si>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</si>
  <si>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</si>
  <si>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</si>
  <si>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</si>
  <si>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</si>
  <si>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</si>
  <si>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</si>
  <si>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</si>
  <si>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</si>
  <si>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</si>
  <si>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太麻里鄉</t>
  </si>
  <si>
    <t xml:space="preserve"> -</t>
  </si>
  <si>
    <t>公立</t>
  </si>
  <si>
    <t>私立</t>
  </si>
  <si>
    <t>備  註</t>
  </si>
  <si>
    <t>中華民國115年3月4日編製</t>
  </si>
  <si>
    <t>機關首長</t>
  </si>
  <si>
    <t>資料來源：依據各鄉鎮市公所所報資料彙編。</t>
  </si>
  <si>
    <t>填表說明：1.本表編製2份，於完成會核程序並經機關長官核章後，1份送本府主計處，1份自存外，應由網際網路上傳至內政部統計處資料庫。</t>
  </si>
  <si>
    <t>2.所轄如有以土葬之墓基供埋葬骨灰使用，則會產生1墓基有多個骨灰盒(罐)之情況，年度埋葬數會大於年度墓基使用數。</t>
  </si>
  <si>
    <t>30294-04-02-3</t>
  </si>
  <si>
    <t>臺東縣骨灰(骸)存放設施概況</t>
  </si>
  <si>
    <t>鄉鎮市
區別</t>
  </si>
  <si>
    <t>年底最大容量</t>
  </si>
  <si>
    <t>年底已使用量
（含本年納入數量）</t>
  </si>
  <si>
    <t>年底尚未使用量</t>
  </si>
  <si>
    <t>本年納入數量</t>
  </si>
  <si>
    <t>本年遷出數量</t>
  </si>
  <si>
    <t>合計
（位）</t>
  </si>
  <si>
    <t>骨骸
（位）</t>
  </si>
  <si>
    <t>骨灰
（位）</t>
  </si>
  <si>
    <t>-</t>
  </si>
  <si>
    <t>中華民國114年3月4日編製</t>
  </si>
  <si>
    <t>填表說明：本表編製2份，於完成會核程序並經機關長官核章後，1份送本府主計處，1份自存外，應由網際網路上傳至內政部統計處資料庫。</t>
  </si>
  <si>
    <t>中華民國　114　年</t>
  </si>
  <si>
    <t>30294-04-03-3</t>
  </si>
  <si>
    <t>臺東縣殯葬管理業務概況</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</si>
  <si>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</si>
  <si>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</si>
  <si>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</si>
  <si>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</si>
  <si>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</si>
  <si>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</si>
  <si>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</si>
  <si>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</si>
  <si>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</si>
  <si>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</si>
  <si>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</si>
  <si>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</si>
  <si>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</si>
  <si>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</si>
  <si>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</si>
  <si>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</si>
  <si>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</si>
  <si>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男</t>
  </si>
  <si>
    <t>女</t>
  </si>
  <si>
    <r>
      <t>中華民國</t>
    </r>
    <r>
      <rPr>
        <sz val="12"/>
        <color rgb="FFFF0000"/>
        <rFont val="標楷體"/>
        <family val="4"/>
        <charset val="136"/>
      </rPr>
      <t>115</t>
    </r>
    <r>
      <rPr>
        <sz val="12"/>
        <color rgb="FF000000"/>
        <rFont val="標楷體"/>
        <family val="4"/>
        <charset val="136"/>
      </rPr>
      <t>年</t>
    </r>
    <r>
      <rPr>
        <sz val="12"/>
        <color rgb="FFFF0000"/>
        <rFont val="標楷體"/>
        <family val="4"/>
        <charset val="136"/>
      </rPr>
      <t>3</t>
    </r>
    <r>
      <rPr>
        <sz val="12"/>
        <color rgb="FF000000"/>
        <rFont val="標楷體"/>
        <family val="4"/>
        <charset val="136"/>
      </rPr>
      <t>月</t>
    </r>
    <r>
      <rPr>
        <sz val="12"/>
        <color rgb="FFFF0000"/>
        <rFont val="標楷體"/>
        <family val="4"/>
        <charset val="136"/>
      </rPr>
      <t>4</t>
    </r>
    <r>
      <rPr>
        <sz val="12"/>
        <color rgb="FF000000"/>
        <rFont val="標楷體"/>
        <family val="4"/>
        <charset val="136"/>
      </rPr>
      <t>日編製</t>
    </r>
  </si>
  <si>
    <t xml:space="preserve">          2.本年環保葬件數、本年殯葬設施違反殯葬法規處分件數係指公、私立殯葬管理業務均為統計範圍。</t>
  </si>
  <si>
    <t>中華民國 　114　　年</t>
  </si>
  <si>
    <t>30294-04-04-3</t>
  </si>
  <si>
    <t>臺東縣殯儀館設施概況</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</si>
  <si>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</si>
  <si>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</si>
  <si>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</si>
  <si>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</si>
  <si>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</si>
  <si>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</si>
  <si>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</si>
  <si>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</si>
  <si>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</si>
  <si>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</si>
  <si>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30294-04-05-3</t>
  </si>
  <si>
    <t>臺東縣火化場設施概況</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</si>
  <si>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</si>
  <si>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</si>
  <si>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</si>
  <si>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</si>
  <si>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</si>
  <si>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</si>
  <si>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</si>
  <si>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 </t>
  </si>
  <si>
    <t xml:space="preserve">    審核</t>
  </si>
  <si>
    <t>資料來源：依據各鄉鎮市區公所所報資料彙編。</t>
  </si>
  <si>
    <t>每年終了後2個月內編報</t>
  </si>
  <si>
    <t>30293-03-02-3</t>
  </si>
  <si>
    <t>單位：個；人</t>
  </si>
  <si>
    <t>鄉鎮市數</t>
  </si>
  <si>
    <t>委員總人數</t>
  </si>
  <si>
    <t>性別</t>
  </si>
  <si>
    <t>年齡</t>
  </si>
  <si>
    <t>教育程度</t>
  </si>
  <si>
    <t>行業</t>
  </si>
  <si>
    <t>服務公職</t>
  </si>
  <si>
    <t>委員年資</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</si>
  <si>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</si>
  <si>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</si>
  <si>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</si>
  <si>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</si>
  <si>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</si>
  <si>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</si>
  <si>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</si>
  <si>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</si>
  <si>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</si>
  <si>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</si>
  <si>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</si>
  <si>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</si>
  <si>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</si>
  <si>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</si>
  <si>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</si>
  <si>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</si>
  <si>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</si>
  <si>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</si>
  <si>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</si>
  <si>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</si>
  <si>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資料來源：依據本所所報資料彙編。</t>
  </si>
  <si>
    <t>填表說明：本表編製3份，於完成會核程序並經機關長官核章後，1份送本所主計室，1份自存外，1份送臺東縣政府民政處。</t>
  </si>
  <si>
    <t>臺東縣太麻里鄉（鎮、市）調解委員會組織概況</t>
  </si>
  <si>
    <t xml:space="preserve">                 中華民國  114  年</t>
  </si>
  <si>
    <t>中華民國115年2月5日編製</t>
  </si>
  <si>
    <t>30293-03-03-3</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</si>
  <si>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</si>
  <si>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</si>
  <si>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</si>
  <si>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</si>
  <si>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</si>
  <si>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</si>
  <si>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</si>
  <si>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t>成立</t>
  </si>
  <si>
    <t>不成立</t>
  </si>
  <si>
    <r>
      <t xml:space="preserve">成立
比率
</t>
    </r>
    <r>
      <rPr>
        <sz val="12"/>
        <color rgb="FF000000"/>
        <rFont val="Times New Roman"/>
        <family val="1"/>
      </rPr>
      <t>(%)</t>
    </r>
  </si>
  <si>
    <t>總　　　計</t>
  </si>
  <si>
    <t xml:space="preserve">資料來源：依據各鄉鎮市公所所報資料彙編。
</t>
  </si>
  <si>
    <t>填表說明：1.本表編製3份，於完成會核程序並經機關長官核章後，1份送本所主計室，1份自存外，1份送臺東縣政府民政處。</t>
  </si>
  <si>
    <t xml:space="preserve">          2.本表調解方式合計欄應與「30293-03-01-3臺東縣○○鄉（鎮、市）辦理調解業務概況」之結案件數總計相符。</t>
  </si>
  <si>
    <t>臺東縣太麻里鄉辦理調解方式概況</t>
  </si>
  <si>
    <t>　中華民國　114　年</t>
  </si>
  <si>
    <t>30293-03-01-3</t>
  </si>
  <si>
    <t>單位：件</t>
  </si>
  <si>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</si>
  <si>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</si>
  <si>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</si>
  <si>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</si>
  <si>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</si>
  <si>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</si>
  <si>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</si>
  <si>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</si>
  <si>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</si>
  <si>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</si>
  <si>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</si>
  <si>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</si>
  <si>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</si>
  <si>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</si>
  <si>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</si>
  <si>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</si>
  <si>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總　計</t>
  </si>
  <si>
    <t>臺東縣太麻里鄉（鎮、市）辦理調解業務概況</t>
  </si>
  <si>
    <t xml:space="preserve">             中華民國  114  年</t>
  </si>
  <si>
    <r>
      <rPr>
        <sz val="16"/>
        <rFont val="標楷體"/>
        <family val="4"/>
        <charset val="136"/>
      </rPr>
      <t>臺東縣太麻里鄉（鎮、市）辦理調解業務概況</t>
    </r>
    <r>
      <rPr>
        <sz val="16"/>
        <rFont val="Times New Roman"/>
        <family val="1"/>
      </rPr>
      <t>(</t>
    </r>
    <r>
      <rPr>
        <sz val="16"/>
        <rFont val="標楷體"/>
        <family val="4"/>
        <charset val="136"/>
      </rPr>
      <t>續</t>
    </r>
    <r>
      <rPr>
        <sz val="16"/>
        <rFont val="Times New Roman"/>
        <family val="1"/>
      </rPr>
      <t>)</t>
    </r>
  </si>
  <si>
    <t xml:space="preserve">            中華民國  114  年</t>
  </si>
  <si>
    <t>臺東縣太麻里鄉公所</t>
    <phoneticPr fontId="8" type="noConversion"/>
  </si>
  <si>
    <t>年報</t>
    <phoneticPr fontId="8" type="noConversion"/>
  </si>
  <si>
    <t>次年二月底前編報</t>
    <phoneticPr fontId="24" type="noConversion"/>
  </si>
  <si>
    <t>20341-07-01-3</t>
    <phoneticPr fontId="8" type="noConversion"/>
  </si>
  <si>
    <t>臺東縣太麻里鄉漁戶數及漁戶人口數</t>
    <phoneticPr fontId="8" type="noConversion"/>
  </si>
  <si>
    <t>單位：</t>
  </si>
  <si>
    <t>戶數：戶</t>
  </si>
  <si>
    <t>中華民國114年底</t>
    <phoneticPr fontId="8" type="noConversion"/>
  </si>
  <si>
    <t>人口數：人</t>
    <phoneticPr fontId="8" type="noConversion"/>
  </si>
  <si>
    <t>鄉鎮別</t>
    <phoneticPr fontId="8" type="noConversion"/>
  </si>
  <si>
    <t>漁戶數</t>
  </si>
  <si>
    <t>漁戶人口數</t>
  </si>
  <si>
    <t>備註</t>
    <phoneticPr fontId="8" type="noConversion"/>
  </si>
  <si>
    <t>(市區)</t>
    <phoneticPr fontId="8" type="noConversion"/>
  </si>
  <si>
    <t>遠洋漁業</t>
  </si>
  <si>
    <t>近海漁業</t>
  </si>
  <si>
    <t>沿岸漁業</t>
  </si>
  <si>
    <t>內陸漁撈</t>
  </si>
  <si>
    <t>海面養殖</t>
  </si>
  <si>
    <t>內陸養殖</t>
  </si>
  <si>
    <t>太麻里鄉</t>
    <phoneticPr fontId="8" type="noConversion"/>
  </si>
  <si>
    <t>機關首長</t>
    <phoneticPr fontId="8" type="noConversion"/>
  </si>
  <si>
    <t>中華民國115年02月04日編製</t>
    <phoneticPr fontId="8" type="noConversion"/>
  </si>
  <si>
    <t>資料來源：根據本所資料填報。</t>
    <phoneticPr fontId="8" type="noConversion"/>
  </si>
  <si>
    <t>填表說明：1.凡漁業收入達該年總收入二分之一以上者為漁戶，以戶籍登記者為準，兼營二種以上者，以其收入最高之一種列計。</t>
    <phoneticPr fontId="8" type="noConversion"/>
  </si>
  <si>
    <t>　　　　　2.戶內共同居住之寄籍人口，應予除外；因就學或服役暫時遷出人口，應視為漁戶人口。</t>
    <phoneticPr fontId="8" type="noConversion"/>
  </si>
  <si>
    <t>　　　　　3.本表編製3份，經陳核後，1份送主計室，1份自存外，1份送臺東縣政府農業處。</t>
    <phoneticPr fontId="8" type="noConversion"/>
  </si>
  <si>
    <t>臺東縣太麻里鄉公所</t>
    <phoneticPr fontId="24" type="noConversion"/>
  </si>
  <si>
    <t>表        號</t>
    <phoneticPr fontId="24" type="noConversion"/>
  </si>
  <si>
    <t>20343-01-01-3</t>
    <phoneticPr fontId="24" type="noConversion"/>
  </si>
  <si>
    <t>臺東縣太麻里鄉漁業從業人數</t>
    <phoneticPr fontId="24" type="noConversion"/>
  </si>
  <si>
    <t>人</t>
  </si>
  <si>
    <t>中華民國114年底</t>
    <phoneticPr fontId="24" type="noConversion"/>
  </si>
  <si>
    <t/>
  </si>
  <si>
    <t>鄉鎮市區</t>
    <phoneticPr fontId="24" type="noConversion"/>
  </si>
  <si>
    <t>計</t>
    <phoneticPr fontId="24" type="noConversion"/>
  </si>
  <si>
    <t>專業</t>
  </si>
  <si>
    <t>兼業</t>
  </si>
  <si>
    <t>小計</t>
    <phoneticPr fontId="24" type="noConversion"/>
  </si>
  <si>
    <t>專業</t>
    <phoneticPr fontId="24" type="noConversion"/>
  </si>
  <si>
    <t>小計</t>
  </si>
  <si>
    <t>兼業</t>
    <phoneticPr fontId="24" type="noConversion"/>
  </si>
  <si>
    <t>船員</t>
  </si>
  <si>
    <t>岸上人員</t>
  </si>
  <si>
    <t>太麻里鄉</t>
    <phoneticPr fontId="24" type="noConversion"/>
  </si>
  <si>
    <t>臺東縣太麻里鄉漁業從業人數(續)</t>
    <phoneticPr fontId="24" type="noConversion"/>
  </si>
  <si>
    <t>專業人員</t>
  </si>
  <si>
    <t>兼業人員</t>
  </si>
  <si>
    <t>資料來源：根據本所資料填報。</t>
    <phoneticPr fontId="24" type="noConversion"/>
  </si>
  <si>
    <t>填表說明：1.漁業從人員係指實際從事漁撈(包括船員及陸上事務員工及經營者)暨養殖(包括直接從事水產養殖工作人員及經營者)而不包括水產加工人員。</t>
    <phoneticPr fontId="24" type="noConversion"/>
  </si>
  <si>
    <t>　　　　　2.本表編製3份，經陳核後，1份送主計室，1份自存外，1份送臺東縣政府農業處。</t>
    <phoneticPr fontId="24" type="noConversion"/>
  </si>
  <si>
    <t>(114年續)</t>
    <phoneticPr fontId="8" type="noConversion"/>
  </si>
  <si>
    <t xml:space="preserve"> 中華民國　115　年　2　月                                  單位：公噸</t>
    <phoneticPr fontId="24" type="noConversion"/>
  </si>
  <si>
    <t>165.99</t>
    <phoneticPr fontId="24" type="noConversion"/>
  </si>
  <si>
    <t>0.4</t>
    <phoneticPr fontId="24" type="noConversion"/>
  </si>
  <si>
    <t>中華民國 115年3月3日編製</t>
    <phoneticPr fontId="24" type="noConversion"/>
  </si>
  <si>
    <t>(115年2月)</t>
    <phoneticPr fontId="8" type="noConversion"/>
  </si>
  <si>
    <t xml:space="preserve"> 中華民國115年2月                      單位：公斤</t>
    <phoneticPr fontId="24" type="noConversion"/>
  </si>
  <si>
    <t>中華民國115年3月5日編製</t>
    <phoneticPr fontId="8" type="noConversion"/>
  </si>
  <si>
    <t>臺東縣太麻里鄉都市計畫區域內公共工程實施數量</t>
    <phoneticPr fontId="24" type="noConversion"/>
  </si>
  <si>
    <t>臺東縣太麻里鄉都市計畫區域內現有已開闢道路長度及面積暨橋梁座數、自行車道長度</t>
    <phoneticPr fontId="8"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</si>
  <si>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8" type="noConversion"/>
  </si>
  <si>
    <t>太麻里鄉公所財政課</t>
    <phoneticPr fontId="8" type="noConversion"/>
  </si>
  <si>
    <r>
      <t>月</t>
    </r>
    <r>
      <rPr>
        <sz val="14"/>
        <rFont val="Times New Roman"/>
        <family val="1"/>
      </rPr>
      <t xml:space="preserve">        </t>
    </r>
    <r>
      <rPr>
        <sz val="14"/>
        <rFont val="標楷體"/>
        <family val="4"/>
        <charset val="136"/>
      </rPr>
      <t>報</t>
    </r>
    <phoneticPr fontId="8" type="noConversion"/>
  </si>
  <si>
    <t>次月五日前編報，十二月份於次年一月二十日前編報。</t>
    <phoneticPr fontId="8" type="noConversion"/>
  </si>
  <si>
    <r>
      <t>表</t>
    </r>
    <r>
      <rPr>
        <sz val="14"/>
        <rFont val="Times New Roman"/>
        <family val="1"/>
      </rPr>
      <t xml:space="preserve">       </t>
    </r>
    <r>
      <rPr>
        <sz val="14"/>
        <rFont val="標楷體"/>
        <family val="4"/>
        <charset val="136"/>
      </rPr>
      <t>號</t>
    </r>
    <phoneticPr fontId="8" type="noConversion"/>
  </si>
  <si>
    <t>20902-00-02-3</t>
    <phoneticPr fontId="8" type="noConversion"/>
  </si>
  <si>
    <r>
      <t xml:space="preserve">           </t>
    </r>
    <r>
      <rPr>
        <sz val="24"/>
        <rFont val="標楷體"/>
        <family val="4"/>
        <charset val="136"/>
      </rPr>
      <t>臺東縣太麻里鄉公庫收支月報表</t>
    </r>
    <phoneticPr fontId="8" type="noConversion"/>
  </si>
  <si>
    <t xml:space="preserve"> </t>
    <phoneticPr fontId="8" type="noConversion"/>
  </si>
  <si>
    <r>
      <t xml:space="preserve">    </t>
    </r>
    <r>
      <rPr>
        <sz val="14"/>
        <rFont val="標楷體"/>
        <family val="4"/>
        <charset val="136"/>
      </rPr>
      <t>　　</t>
    </r>
    <r>
      <rPr>
        <sz val="14"/>
        <rFont val="Times New Roman"/>
        <family val="1"/>
      </rPr>
      <t xml:space="preserve">  114</t>
    </r>
    <r>
      <rPr>
        <sz val="14"/>
        <rFont val="標楷體"/>
        <family val="4"/>
        <charset val="136"/>
      </rPr>
      <t>年</t>
    </r>
    <r>
      <rPr>
        <sz val="14"/>
        <rFont val="Times New Roman"/>
        <family val="1"/>
      </rPr>
      <t xml:space="preserve"> 12</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8" type="noConversion"/>
  </si>
  <si>
    <t>單位：新臺幣元</t>
    <phoneticPr fontId="8"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</si>
  <si>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8" type="noConversion"/>
  </si>
  <si>
    <r>
      <t>合</t>
    </r>
    <r>
      <rPr>
        <sz val="14"/>
        <rFont val="Times New Roman"/>
        <family val="1"/>
      </rPr>
      <t xml:space="preserve">             </t>
    </r>
    <r>
      <rPr>
        <sz val="14"/>
        <rFont val="標楷體"/>
        <family val="4"/>
        <charset val="136"/>
      </rPr>
      <t>計</t>
    </r>
    <phoneticPr fontId="8"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</si>
  <si>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8"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</si>
  <si>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</si>
  <si>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8" type="noConversion"/>
  </si>
  <si>
    <t xml:space="preserve"> 度  收  入</t>
    <phoneticPr fontId="8" type="noConversion"/>
  </si>
  <si>
    <r>
      <t>本</t>
    </r>
    <r>
      <rPr>
        <sz val="14"/>
        <rFont val="Times New Roman"/>
        <family val="1"/>
      </rPr>
      <t xml:space="preserve">   </t>
    </r>
    <r>
      <rPr>
        <sz val="14"/>
        <rFont val="標楷體"/>
        <family val="4"/>
        <charset val="136"/>
      </rPr>
      <t>月</t>
    </r>
    <phoneticPr fontId="8" type="noConversion"/>
  </si>
  <si>
    <r>
      <t>累</t>
    </r>
    <r>
      <rPr>
        <sz val="14"/>
        <rFont val="Times New Roman"/>
        <family val="1"/>
      </rPr>
      <t xml:space="preserve">   </t>
    </r>
    <r>
      <rPr>
        <sz val="14"/>
        <rFont val="標楷體"/>
        <family val="4"/>
        <charset val="136"/>
      </rPr>
      <t>計</t>
    </r>
    <phoneticPr fontId="8" type="noConversion"/>
  </si>
  <si>
    <t>經 常 門 ﹝計﹞</t>
    <phoneticPr fontId="8" type="noConversion"/>
  </si>
  <si>
    <t>稅課收入</t>
    <phoneticPr fontId="8" type="noConversion"/>
  </si>
  <si>
    <t>房屋稅</t>
    <phoneticPr fontId="8" type="noConversion"/>
  </si>
  <si>
    <t>契稅</t>
    <phoneticPr fontId="8" type="noConversion"/>
  </si>
  <si>
    <t>娛樂稅</t>
    <phoneticPr fontId="8" type="noConversion"/>
  </si>
  <si>
    <t>遺產及贈與稅</t>
    <phoneticPr fontId="8" type="noConversion"/>
  </si>
  <si>
    <t>土地稅</t>
    <phoneticPr fontId="8" type="noConversion"/>
  </si>
  <si>
    <t>田賦</t>
    <phoneticPr fontId="8" type="noConversion"/>
  </si>
  <si>
    <t>地價稅</t>
    <phoneticPr fontId="8" type="noConversion"/>
  </si>
  <si>
    <t>統籌分配稅</t>
    <phoneticPr fontId="8" type="noConversion"/>
  </si>
  <si>
    <t>臨時稅課</t>
    <phoneticPr fontId="8" type="noConversion"/>
  </si>
  <si>
    <t>工程受益費收入</t>
    <phoneticPr fontId="8" type="noConversion"/>
  </si>
  <si>
    <t>罰款及賠償收入</t>
    <phoneticPr fontId="8" type="noConversion"/>
  </si>
  <si>
    <t>規費收入</t>
    <phoneticPr fontId="8" type="noConversion"/>
  </si>
  <si>
    <t>信託管理收入</t>
    <phoneticPr fontId="8" type="noConversion"/>
  </si>
  <si>
    <t>財產收入</t>
  </si>
  <si>
    <t>財產孳息</t>
    <phoneticPr fontId="8" type="noConversion"/>
  </si>
  <si>
    <t>廢舊物資售價</t>
    <phoneticPr fontId="8" type="noConversion"/>
  </si>
  <si>
    <t>營業盈餘及事業收入</t>
    <phoneticPr fontId="8" type="noConversion"/>
  </si>
  <si>
    <t>營業盈餘</t>
    <phoneticPr fontId="8" type="noConversion"/>
  </si>
  <si>
    <t>作業賸餘</t>
    <phoneticPr fontId="8" type="noConversion"/>
  </si>
  <si>
    <t>投資收益</t>
    <phoneticPr fontId="8" type="noConversion"/>
  </si>
  <si>
    <t>補助及協助收入</t>
    <phoneticPr fontId="8" type="noConversion"/>
  </si>
  <si>
    <t>補助收入</t>
    <phoneticPr fontId="8" type="noConversion"/>
  </si>
  <si>
    <t>協助收入</t>
    <phoneticPr fontId="8" type="noConversion"/>
  </si>
  <si>
    <t>捐獻及贈與收入</t>
    <phoneticPr fontId="8" type="noConversion"/>
  </si>
  <si>
    <t>自治稅捐收入</t>
    <phoneticPr fontId="8" type="noConversion"/>
  </si>
  <si>
    <t>其他收入</t>
    <phoneticPr fontId="8"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</si>
  <si>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8" type="noConversion"/>
  </si>
  <si>
    <t>財產收入</t>
    <phoneticPr fontId="8" type="noConversion"/>
  </si>
  <si>
    <t>財產售價</t>
    <phoneticPr fontId="8" type="noConversion"/>
  </si>
  <si>
    <t>財產作價</t>
    <phoneticPr fontId="8" type="noConversion"/>
  </si>
  <si>
    <t>資本收回</t>
    <phoneticPr fontId="8" type="noConversion"/>
  </si>
  <si>
    <t>經資門合計</t>
    <phoneticPr fontId="8" type="noConversion"/>
  </si>
  <si>
    <t>暫收代收款</t>
    <phoneticPr fontId="8" type="noConversion"/>
  </si>
  <si>
    <t>收回以前年度歲出款</t>
    <phoneticPr fontId="8" type="noConversion"/>
  </si>
  <si>
    <t>保管款收入</t>
    <phoneticPr fontId="8" type="noConversion"/>
  </si>
  <si>
    <t>短期借款</t>
    <phoneticPr fontId="8" type="noConversion"/>
  </si>
  <si>
    <t>借入款或透支款</t>
    <phoneticPr fontId="8" type="noConversion"/>
  </si>
  <si>
    <t>融資性庫款收入</t>
    <phoneticPr fontId="8" type="noConversion"/>
  </si>
  <si>
    <t>賒借收入</t>
    <phoneticPr fontId="8" type="noConversion"/>
  </si>
  <si>
    <r>
      <t>本月收入</t>
    </r>
    <r>
      <rPr>
        <b/>
        <sz val="13"/>
        <rFont val="Times New Roman"/>
        <family val="1"/>
      </rPr>
      <t>(</t>
    </r>
    <r>
      <rPr>
        <b/>
        <sz val="13"/>
        <rFont val="標楷體"/>
        <family val="4"/>
        <charset val="136"/>
      </rPr>
      <t>總計</t>
    </r>
    <r>
      <rPr>
        <b/>
        <sz val="13"/>
        <rFont val="Times New Roman"/>
        <family val="1"/>
      </rPr>
      <t>)</t>
    </r>
    <phoneticPr fontId="8" type="noConversion"/>
  </si>
  <si>
    <t>上期結存</t>
    <phoneticPr fontId="8" type="noConversion"/>
  </si>
  <si>
    <r>
      <t>收入總計</t>
    </r>
    <r>
      <rPr>
        <b/>
        <sz val="13"/>
        <rFont val="Times New Roman"/>
        <family val="1"/>
      </rPr>
      <t>+</t>
    </r>
    <r>
      <rPr>
        <b/>
        <sz val="13"/>
        <rFont val="標楷體"/>
        <family val="4"/>
        <charset val="136"/>
      </rPr>
      <t>上期結存</t>
    </r>
    <phoneticPr fontId="8" type="noConversion"/>
  </si>
  <si>
    <t>度  支  出</t>
    <phoneticPr fontId="8" type="noConversion"/>
  </si>
  <si>
    <t xml:space="preserve"> 度  支  出</t>
    <phoneticPr fontId="8" type="noConversion"/>
  </si>
  <si>
    <t>經 常 門 (計)</t>
    <phoneticPr fontId="8" type="noConversion"/>
  </si>
  <si>
    <t>一般政務支出</t>
    <phoneticPr fontId="8" type="noConversion"/>
  </si>
  <si>
    <t>政權行使支出</t>
    <phoneticPr fontId="8" type="noConversion"/>
  </si>
  <si>
    <t>行政支出</t>
    <phoneticPr fontId="8" type="noConversion"/>
  </si>
  <si>
    <t>民政支出</t>
    <phoneticPr fontId="8" type="noConversion"/>
  </si>
  <si>
    <t>財務支出</t>
    <phoneticPr fontId="8" type="noConversion"/>
  </si>
  <si>
    <t>教育科學文化支出</t>
    <phoneticPr fontId="8" type="noConversion"/>
  </si>
  <si>
    <t>教育支出</t>
    <phoneticPr fontId="8" type="noConversion"/>
  </si>
  <si>
    <t>科學支出</t>
    <phoneticPr fontId="8" type="noConversion"/>
  </si>
  <si>
    <t>文化支出</t>
    <phoneticPr fontId="8" type="noConversion"/>
  </si>
  <si>
    <t>經濟發展支出</t>
    <phoneticPr fontId="8" type="noConversion"/>
  </si>
  <si>
    <t>農業支出</t>
    <phoneticPr fontId="8" type="noConversion"/>
  </si>
  <si>
    <t>工業支出</t>
    <phoneticPr fontId="8" type="noConversion"/>
  </si>
  <si>
    <t>交通支出</t>
    <phoneticPr fontId="8" type="noConversion"/>
  </si>
  <si>
    <t>其他經濟服務支出</t>
    <phoneticPr fontId="8" type="noConversion"/>
  </si>
  <si>
    <t>社會福利支出</t>
    <phoneticPr fontId="8" type="noConversion"/>
  </si>
  <si>
    <t>社會保險支出</t>
    <phoneticPr fontId="8" type="noConversion"/>
  </si>
  <si>
    <t>社會救助支出</t>
    <phoneticPr fontId="8" type="noConversion"/>
  </si>
  <si>
    <t>褔利服務支出</t>
    <phoneticPr fontId="8" type="noConversion"/>
  </si>
  <si>
    <t>國民就業支出</t>
    <phoneticPr fontId="8" type="noConversion"/>
  </si>
  <si>
    <t>醫療保健支出</t>
    <phoneticPr fontId="8" type="noConversion"/>
  </si>
  <si>
    <t>社區發展及環境保護支出</t>
    <phoneticPr fontId="8" type="noConversion"/>
  </si>
  <si>
    <t>社區發展支出</t>
    <phoneticPr fontId="8" type="noConversion"/>
  </si>
  <si>
    <t>環境保護支出</t>
  </si>
  <si>
    <t>退休撫卹支出</t>
    <phoneticPr fontId="8" type="noConversion"/>
  </si>
  <si>
    <t>退休撫卹給付支出</t>
    <phoneticPr fontId="8" type="noConversion"/>
  </si>
  <si>
    <t>退休撫卹業務支出</t>
    <phoneticPr fontId="8" type="noConversion"/>
  </si>
  <si>
    <t>債務支出</t>
    <phoneticPr fontId="8" type="noConversion"/>
  </si>
  <si>
    <t>債務付息支出</t>
    <phoneticPr fontId="8" type="noConversion"/>
  </si>
  <si>
    <t>債務付息事務支出</t>
    <phoneticPr fontId="8" type="noConversion"/>
  </si>
  <si>
    <t>協助及補助支出</t>
    <phoneticPr fontId="8" type="noConversion"/>
  </si>
  <si>
    <t>協助支出</t>
    <phoneticPr fontId="8" type="noConversion"/>
  </si>
  <si>
    <r>
      <t xml:space="preserve"> </t>
    </r>
    <r>
      <rPr>
        <sz val="13"/>
        <rFont val="標楷體"/>
        <family val="4"/>
        <charset val="136"/>
      </rPr>
      <t>其他支出</t>
    </r>
    <phoneticPr fontId="8" type="noConversion"/>
  </si>
  <si>
    <t>資  本  門 (計)</t>
    <phoneticPr fontId="8" type="noConversion"/>
  </si>
  <si>
    <t>其他支出</t>
    <phoneticPr fontId="8" type="noConversion"/>
  </si>
  <si>
    <t>預撥經費</t>
    <phoneticPr fontId="8" type="noConversion"/>
  </si>
  <si>
    <t>墊付款</t>
    <phoneticPr fontId="8" type="noConversion"/>
  </si>
  <si>
    <t>預付費用</t>
    <phoneticPr fontId="8" type="noConversion"/>
  </si>
  <si>
    <t>退還以前年度歲入款</t>
    <phoneticPr fontId="8" type="noConversion"/>
  </si>
  <si>
    <t>保管款</t>
    <phoneticPr fontId="8" type="noConversion"/>
  </si>
  <si>
    <t>融資性庫款支出</t>
    <phoneticPr fontId="8" type="noConversion"/>
  </si>
  <si>
    <r>
      <t>債務還本支</t>
    </r>
    <r>
      <rPr>
        <sz val="13"/>
        <rFont val="Times New Roman"/>
        <family val="1"/>
      </rPr>
      <t xml:space="preserve"> </t>
    </r>
    <r>
      <rPr>
        <sz val="13"/>
        <rFont val="標楷體"/>
        <family val="4"/>
        <charset val="136"/>
      </rPr>
      <t>出</t>
    </r>
    <phoneticPr fontId="8" type="noConversion"/>
  </si>
  <si>
    <r>
      <t>本月支出</t>
    </r>
    <r>
      <rPr>
        <b/>
        <sz val="13"/>
        <rFont val="Times New Roman"/>
        <family val="1"/>
      </rPr>
      <t>(</t>
    </r>
    <r>
      <rPr>
        <b/>
        <sz val="13"/>
        <rFont val="標楷體"/>
        <family val="4"/>
        <charset val="136"/>
      </rPr>
      <t>總計</t>
    </r>
    <r>
      <rPr>
        <b/>
        <sz val="13"/>
        <rFont val="Times New Roman"/>
        <family val="1"/>
      </rPr>
      <t>)</t>
    </r>
    <phoneticPr fontId="8" type="noConversion"/>
  </si>
  <si>
    <t>本期結存</t>
    <phoneticPr fontId="8" type="noConversion"/>
  </si>
  <si>
    <r>
      <t>支出總計</t>
    </r>
    <r>
      <rPr>
        <sz val="13"/>
        <rFont val="Times New Roman"/>
        <family val="1"/>
      </rPr>
      <t>+</t>
    </r>
    <r>
      <rPr>
        <sz val="13"/>
        <rFont val="標楷體"/>
        <family val="4"/>
        <charset val="136"/>
      </rPr>
      <t>本期結存</t>
    </r>
    <phoneticPr fontId="8" type="noConversion"/>
  </si>
  <si>
    <t>加：本月底止未兌付支票款</t>
    <phoneticPr fontId="8" type="noConversion"/>
  </si>
  <si>
    <t>本期公庫實際結存</t>
    <phoneticPr fontId="8" type="noConversion"/>
  </si>
  <si>
    <r>
      <t xml:space="preserve">          </t>
    </r>
    <r>
      <rPr>
        <sz val="13"/>
        <rFont val="標楷體"/>
        <family val="4"/>
        <charset val="136"/>
      </rPr>
      <t>主辦統計人員</t>
    </r>
    <phoneticPr fontId="8" type="noConversion"/>
  </si>
  <si>
    <t>中華民國 115 年  01 月  15  日編製</t>
    <phoneticPr fontId="8" type="noConversion"/>
  </si>
  <si>
    <r>
      <t xml:space="preserve">          </t>
    </r>
    <r>
      <rPr>
        <sz val="13"/>
        <rFont val="標楷體"/>
        <family val="4"/>
        <charset val="136"/>
      </rPr>
      <t>主辦業務人員</t>
    </r>
    <phoneticPr fontId="8" type="noConversion"/>
  </si>
  <si>
    <r>
      <t>資料來源：</t>
    </r>
    <r>
      <rPr>
        <u/>
        <sz val="13"/>
        <color indexed="10"/>
        <rFont val="標楷體"/>
        <family val="4"/>
        <charset val="136"/>
      </rPr>
      <t>本公所造送公庫收支資料編製。</t>
    </r>
    <phoneticPr fontId="8"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</si>
  <si>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8" type="noConversion"/>
  </si>
  <si>
    <r>
      <t xml:space="preserve">    </t>
    </r>
    <r>
      <rPr>
        <sz val="14"/>
        <rFont val="標楷體"/>
        <family val="4"/>
        <charset val="136"/>
      </rPr>
      <t>　　</t>
    </r>
    <r>
      <rPr>
        <sz val="14"/>
        <rFont val="Times New Roman"/>
        <family val="1"/>
      </rPr>
      <t xml:space="preserve">  115</t>
    </r>
    <r>
      <rPr>
        <sz val="14"/>
        <rFont val="標楷體"/>
        <family val="4"/>
        <charset val="136"/>
      </rPr>
      <t>年</t>
    </r>
    <r>
      <rPr>
        <sz val="14"/>
        <rFont val="Times New Roman"/>
        <family val="1"/>
      </rPr>
      <t xml:space="preserve"> 01</t>
    </r>
    <r>
      <rPr>
        <sz val="14"/>
        <rFont val="標楷體"/>
        <family val="4"/>
        <charset val="136"/>
      </rPr>
      <t xml:space="preserve">月   </t>
    </r>
    <r>
      <rPr>
        <sz val="14"/>
        <rFont val="Times New Roman"/>
        <family val="1"/>
      </rPr>
      <t>(  115</t>
    </r>
    <r>
      <rPr>
        <sz val="14"/>
        <rFont val="標楷體"/>
        <family val="4"/>
        <charset val="136"/>
      </rPr>
      <t>年度</t>
    </r>
    <r>
      <rPr>
        <sz val="14"/>
        <rFont val="Times New Roman"/>
        <family val="1"/>
      </rPr>
      <t>)</t>
    </r>
    <phoneticPr fontId="8" type="noConversion"/>
  </si>
  <si>
    <r>
      <t>資</t>
    </r>
    <r>
      <rPr>
        <sz val="13"/>
        <color indexed="10"/>
        <rFont val="Times New Roman"/>
        <family val="1"/>
      </rPr>
      <t xml:space="preserve">  </t>
    </r>
    <r>
      <rPr>
        <sz val="13"/>
        <color indexed="10"/>
        <rFont val="標楷體"/>
        <family val="4"/>
        <charset val="136"/>
      </rPr>
      <t>本</t>
    </r>
    <r>
      <rPr>
        <sz val="13"/>
        <color indexed="10"/>
        <rFont val="Times New Roman"/>
        <family val="1"/>
      </rPr>
      <t xml:space="preserve">  </t>
    </r>
    <r>
      <rPr>
        <sz val="13"/>
        <color indexed="10"/>
        <rFont val="標楷體"/>
        <family val="4"/>
        <charset val="136"/>
      </rPr>
      <t>門</t>
    </r>
    <r>
      <rPr>
        <sz val="13"/>
        <color indexed="10"/>
        <rFont val="Times New Roman"/>
        <family val="1"/>
      </rPr>
      <t xml:space="preserve"> (</t>
    </r>
    <r>
      <rPr>
        <sz val="13"/>
        <color indexed="10"/>
        <rFont val="標楷體"/>
        <family val="4"/>
        <charset val="136"/>
      </rPr>
      <t>計</t>
    </r>
    <r>
      <rPr>
        <sz val="13"/>
        <color indexed="10"/>
        <rFont val="Times New Roman"/>
        <family val="1"/>
      </rPr>
      <t>)</t>
    </r>
    <phoneticPr fontId="8" type="noConversion"/>
  </si>
  <si>
    <r>
      <t>本月收入</t>
    </r>
    <r>
      <rPr>
        <b/>
        <sz val="13"/>
        <color indexed="10"/>
        <rFont val="Times New Roman"/>
        <family val="1"/>
      </rPr>
      <t>(</t>
    </r>
    <r>
      <rPr>
        <b/>
        <sz val="13"/>
        <color indexed="10"/>
        <rFont val="標楷體"/>
        <family val="4"/>
        <charset val="136"/>
      </rPr>
      <t>總計</t>
    </r>
    <r>
      <rPr>
        <b/>
        <sz val="13"/>
        <color indexed="10"/>
        <rFont val="Times New Roman"/>
        <family val="1"/>
      </rPr>
      <t>)</t>
    </r>
    <phoneticPr fontId="8" type="noConversion"/>
  </si>
  <si>
    <r>
      <t>收入總計</t>
    </r>
    <r>
      <rPr>
        <b/>
        <sz val="13"/>
        <color indexed="10"/>
        <rFont val="Times New Roman"/>
        <family val="1"/>
      </rPr>
      <t>+</t>
    </r>
    <r>
      <rPr>
        <b/>
        <sz val="13"/>
        <color indexed="10"/>
        <rFont val="標楷體"/>
        <family val="4"/>
        <charset val="136"/>
      </rPr>
      <t>上期結存</t>
    </r>
    <phoneticPr fontId="8" type="noConversion"/>
  </si>
  <si>
    <t>合             計</t>
  </si>
  <si>
    <t>本   月</t>
  </si>
  <si>
    <r>
      <t>本月支出</t>
    </r>
    <r>
      <rPr>
        <b/>
        <sz val="13"/>
        <color indexed="10"/>
        <rFont val="Times New Roman"/>
        <family val="1"/>
      </rPr>
      <t>(</t>
    </r>
    <r>
      <rPr>
        <b/>
        <sz val="13"/>
        <color indexed="10"/>
        <rFont val="標楷體"/>
        <family val="4"/>
        <charset val="136"/>
      </rPr>
      <t>總計</t>
    </r>
    <r>
      <rPr>
        <b/>
        <sz val="13"/>
        <color indexed="10"/>
        <rFont val="Times New Roman"/>
        <family val="1"/>
      </rPr>
      <t>)</t>
    </r>
    <phoneticPr fontId="8" type="noConversion"/>
  </si>
  <si>
    <r>
      <t>支出總計</t>
    </r>
    <r>
      <rPr>
        <sz val="13"/>
        <color indexed="10"/>
        <rFont val="Times New Roman"/>
        <family val="1"/>
      </rPr>
      <t>+</t>
    </r>
    <r>
      <rPr>
        <sz val="13"/>
        <color indexed="10"/>
        <rFont val="標楷體"/>
        <family val="4"/>
        <charset val="136"/>
      </rPr>
      <t>本期結存</t>
    </r>
    <phoneticPr fontId="8" type="noConversion"/>
  </si>
  <si>
    <t>中華民國 115年  02  月  04  日編製</t>
    <phoneticPr fontId="8" type="noConversion"/>
  </si>
  <si>
    <r>
      <t xml:space="preserve">    </t>
    </r>
    <r>
      <rPr>
        <sz val="14"/>
        <rFont val="標楷體"/>
        <family val="4"/>
        <charset val="136"/>
      </rPr>
      <t>　　</t>
    </r>
    <r>
      <rPr>
        <sz val="14"/>
        <rFont val="Times New Roman"/>
        <family val="1"/>
      </rPr>
      <t xml:space="preserve">  115</t>
    </r>
    <r>
      <rPr>
        <sz val="14"/>
        <rFont val="標楷體"/>
        <family val="4"/>
        <charset val="136"/>
      </rPr>
      <t>年</t>
    </r>
    <r>
      <rPr>
        <sz val="14"/>
        <rFont val="Times New Roman"/>
        <family val="1"/>
      </rPr>
      <t>0</t>
    </r>
    <r>
      <rPr>
        <sz val="14"/>
        <rFont val="Times New Roman"/>
        <family val="1"/>
      </rPr>
      <t>2</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8" type="noConversion"/>
  </si>
  <si>
    <t>中華民國 115 年  03  月  05  日編製</t>
    <phoneticPr fontId="8" type="noConversion"/>
  </si>
  <si>
    <t>公  開  類</t>
    <phoneticPr fontId="8" type="noConversion"/>
  </si>
  <si>
    <t>太麻里鄉清潔隊</t>
    <phoneticPr fontId="91" type="noConversion"/>
  </si>
  <si>
    <t>年  度  報</t>
    <phoneticPr fontId="121" type="noConversion"/>
  </si>
  <si>
    <t>期間終了4.5個月內編報</t>
    <phoneticPr fontId="121" type="noConversion"/>
  </si>
  <si>
    <t>30910-02-02-3</t>
    <phoneticPr fontId="8" type="noConversion"/>
  </si>
  <si>
    <t>臺東縣太麻里鄉（鎮、市）環境保護決算</t>
    <phoneticPr fontId="8" type="noConversion"/>
  </si>
  <si>
    <r>
      <t xml:space="preserve">    </t>
    </r>
    <r>
      <rPr>
        <u/>
        <sz val="14"/>
        <rFont val="標楷體"/>
        <family val="4"/>
        <charset val="136"/>
      </rPr>
      <t xml:space="preserve">114  </t>
    </r>
    <r>
      <rPr>
        <sz val="14"/>
        <rFont val="標楷體"/>
        <family val="4"/>
        <charset val="136"/>
      </rPr>
      <t>會計年度</t>
    </r>
    <phoneticPr fontId="8" type="noConversion"/>
  </si>
  <si>
    <r>
      <t>決  算</t>
    </r>
    <r>
      <rPr>
        <b/>
        <sz val="14"/>
        <color rgb="FFFF0000"/>
        <rFont val="標楷體"/>
        <family val="4"/>
        <charset val="136"/>
      </rPr>
      <t xml:space="preserve">  </t>
    </r>
    <r>
      <rPr>
        <sz val="14"/>
        <color rgb="FFFF0000"/>
        <rFont val="標楷體"/>
        <family val="4"/>
        <charset val="136"/>
      </rPr>
      <t>數</t>
    </r>
    <phoneticPr fontId="8" type="noConversion"/>
  </si>
  <si>
    <t>折舊</t>
    <phoneticPr fontId="8" type="noConversion"/>
  </si>
  <si>
    <t>太麻里鄉（鎮、市） 公 所 清 潔 隊 決 算</t>
    <phoneticPr fontId="8" type="noConversion"/>
  </si>
  <si>
    <t>決  算  數</t>
    <phoneticPr fontId="121" type="noConversion"/>
  </si>
  <si>
    <t>土地</t>
    <phoneticPr fontId="121" type="noConversion"/>
  </si>
  <si>
    <t>資料來源：依據本所清潔隊環境保護決算資料編製。</t>
    <phoneticPr fontId="8"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</si>
  <si>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3" type="noConversion"/>
  </si>
  <si>
    <t>中華民國 115 年 03 月 30 日編製</t>
    <phoneticPr fontId="8" type="noConversion"/>
  </si>
  <si>
    <t xml:space="preserve"> 中華民國　115　年　3　月                                  單位：公噸</t>
    <phoneticPr fontId="24" type="noConversion"/>
  </si>
  <si>
    <t>149.02</t>
    <phoneticPr fontId="24" type="noConversion"/>
  </si>
  <si>
    <t>1</t>
    <phoneticPr fontId="24" type="noConversion"/>
  </si>
  <si>
    <t>中華民國 115年4月8日編製</t>
    <phoneticPr fontId="24" type="noConversion"/>
  </si>
  <si>
    <t>(115年3月)</t>
  </si>
  <si>
    <t xml:space="preserve"> 中華民國115年3月                      單位：公斤</t>
    <phoneticPr fontId="24" type="noConversion"/>
  </si>
  <si>
    <t>中華民國115年4月8日編製</t>
    <phoneticPr fontId="8" type="noConversion"/>
  </si>
  <si>
    <t>＊電子信箱：ad109330@tml.taitung.gov.tw</t>
    <phoneticPr fontId="83"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</si>
  <si>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8" type="noConversion"/>
  </si>
  <si>
    <r>
      <t xml:space="preserve">填表　　　　　　　　　　　　審核　　　　　　　　　　　　業務主管人員　　　　　　　　　　　　機關首長
　　　　　　　　　　　　　　　　　　　　　　　　　　　　主辦統計人員　　　　　　　　　　　　　　　　　　　　　       </t>
    </r>
    <r>
      <rPr>
        <sz val="12"/>
        <color rgb="FFFF0000"/>
        <rFont val="標楷體"/>
        <family val="4"/>
        <charset val="136"/>
      </rPr>
      <t>中華民國115年4月1日編製</t>
    </r>
    <phoneticPr fontId="8"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</si>
  <si>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1份送主計室，1份自存，1份送臺東縣政府交通及養護工程處(交通管理科)。</t>
    </r>
    <r>
      <rPr>
        <sz val="12"/>
        <rFont val="標楷體"/>
        <family val="4"/>
        <charset val="136"/>
      </rPr>
      <t xml:space="preserve">
</t>
    </r>
    <r>
      <rPr>
        <sz val="12"/>
        <color theme="1"/>
        <rFont val="標楷體"/>
        <family val="4"/>
        <charset val="136"/>
      </rPr>
      <t>　　　　　2.本表資料包含身心障礙專用停車位及電動汽車充電專用停車位。
　　　　　3.本表資料不含建築物附設停車位及風景遊樂區停車位。</t>
    </r>
    <phoneticPr fontId="8" type="noConversion"/>
  </si>
  <si>
    <t>(115年第一季)</t>
    <phoneticPr fontId="8"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</si>
  <si>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8" type="noConversion"/>
  </si>
  <si>
    <r>
      <t>填表　　　　　　　　　　　審核　　　　　　　　　　　業務主管人員　　　　　　　　　　機關首長
　　　　　　　　　　　　　　　　　　　　　　　　　　主辦統計人員　　　　　　　　　　　　　　　　    　</t>
    </r>
    <r>
      <rPr>
        <sz val="12"/>
        <color rgb="FFFF0000"/>
        <rFont val="標楷體"/>
        <family val="4"/>
        <charset val="136"/>
      </rPr>
      <t>中華民國 115年4月1日編製</t>
    </r>
    <phoneticPr fontId="8"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</si>
  <si>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2.本表資料包含身心障礙專用停車位及電動汽車充電專用停車位。
　　　　　3.本表資料不含建築物附設停車位及風景遊樂區停車位。</t>
    </r>
    <phoneticPr fontId="8" type="noConversion"/>
  </si>
  <si>
    <r>
      <t>填表　　　　　　　　　　　　審核　　　　　　　　　　　　業務主管人員　　　　　　　　　　　　機關首長
　　　　　　　　　　　　　　　　　　　　　　　　　　　　主辦統計人員　　　　　　　　　　　　　　　　　　　    　　</t>
    </r>
    <r>
      <rPr>
        <sz val="12"/>
        <color rgb="FFFF0000"/>
        <rFont val="標楷體"/>
        <family val="4"/>
        <charset val="136"/>
      </rPr>
      <t>中華民國 115年4月1日編製</t>
    </r>
    <phoneticPr fontId="8"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</si>
  <si>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2.本表資料不含建築物附設停車位及風景遊樂區停車位。</t>
    </r>
    <phoneticPr fontId="8"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</si>
  <si>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t>
    </r>
    <r>
      <rPr>
        <sz val="12"/>
        <rFont val="標楷體"/>
        <family val="4"/>
        <charset val="136"/>
      </rPr>
      <t>季底</t>
    </r>
    <phoneticPr fontId="8" type="noConversion"/>
  </si>
  <si>
    <r>
      <t>填表　　　　　　　　　　　　審核　　　　　　　　　　　　業務主管人員　　　　　　　　　　　　機關首長
　　　　　　　　　　　　　　　　　　　　　　　　　　　　主辦統計人員　　　　　　　　　　　　　　　　　　　　</t>
    </r>
    <r>
      <rPr>
        <sz val="12"/>
        <color rgb="FFFF0000"/>
        <rFont val="標楷體"/>
        <family val="4"/>
        <charset val="136"/>
      </rPr>
      <t>中華民國115年4月1日編製</t>
    </r>
    <phoneticPr fontId="8" type="noConversion"/>
  </si>
  <si>
    <t>填表　　　　　　　　　　　　審核　　　　　　　　　　　　業務主管人員　　　　　　　　　　　　機關首長　　　　　　　　　　　　
　　　　　　　　　　　　　　　　　　　　　　　　　　　　主辦統計人員　　　　　　　　　　　　　　　　　　　　　中華民國115年4月1日編製</t>
    <phoneticPr fontId="8" type="noConversion"/>
  </si>
  <si>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2.本表資料不含建築物附設停車位及風景遊樂區停車位。</t>
    </r>
    <phoneticPr fontId="8" type="noConversion"/>
  </si>
  <si>
    <r>
      <t>填表　　　　　　　　審核　　　　　　   　      業務主管人員　　 　　　　　              　機關首長
　　　　　　　　　　　　　　　　　　           主辦統計人員　　　　　　　　　　　　　　　　　　　　　　                 　</t>
    </r>
    <r>
      <rPr>
        <sz val="12"/>
        <color rgb="FFFF0000"/>
        <rFont val="標楷體"/>
        <family val="4"/>
        <charset val="136"/>
      </rPr>
      <t>中華民國 115年4月1日編製</t>
    </r>
    <phoneticPr fontId="8" type="noConversion"/>
  </si>
  <si>
    <r>
      <t>中華民國</t>
    </r>
    <r>
      <rPr>
        <u/>
        <sz val="12"/>
        <rFont val="標楷體"/>
        <family val="4"/>
        <charset val="136"/>
      </rPr>
      <t xml:space="preserve"> 115</t>
    </r>
    <r>
      <rPr>
        <sz val="12"/>
        <rFont val="標楷體"/>
        <family val="4"/>
        <charset val="136"/>
      </rPr>
      <t>年第</t>
    </r>
    <r>
      <rPr>
        <u/>
        <sz val="12"/>
        <rFont val="標楷體"/>
        <family val="4"/>
        <charset val="136"/>
      </rPr>
      <t xml:space="preserve"> 1</t>
    </r>
    <r>
      <rPr>
        <sz val="12"/>
        <rFont val="標楷體"/>
        <family val="4"/>
        <charset val="136"/>
      </rPr>
      <t>季底</t>
    </r>
    <phoneticPr fontId="8" type="noConversion"/>
  </si>
  <si>
    <t>填表　　　　　　　　　　　　審核　　　　　　　　　　          　　業務主管人員　　 　　　　　       　　　　機關首長
　　　　　　　　　　　　　　　　　　　　　　　　　　　          　主辦統計人員　　　　　　　　　　　                         　中華民國115年4月1日編製</t>
    <phoneticPr fontId="8" type="noConversion"/>
  </si>
  <si>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8" type="noConversion"/>
  </si>
  <si>
    <t xml:space="preserve"> 中華民國　115　年　4　月                                  單位：公噸</t>
    <phoneticPr fontId="24" type="noConversion"/>
  </si>
  <si>
    <t>132.44</t>
    <phoneticPr fontId="24" type="noConversion"/>
  </si>
  <si>
    <t>0.5</t>
    <phoneticPr fontId="24" type="noConversion"/>
  </si>
  <si>
    <t>中華民國 115年5月4日編製</t>
    <phoneticPr fontId="24" type="noConversion"/>
  </si>
  <si>
    <t>(115年4月)</t>
  </si>
  <si>
    <t>太麻里鄉公所原住民暨社會課</t>
  </si>
  <si>
    <t>年度報</t>
  </si>
  <si>
    <t>每年終了後2個月內編送</t>
  </si>
  <si>
    <t>11140-01-01-3</t>
  </si>
  <si>
    <t>臺東縣太麻里鄉推行社區發展工作概況</t>
  </si>
  <si>
    <t>中華民國114年</t>
  </si>
  <si>
    <t>鄉鎮市區</t>
  </si>
  <si>
    <t>已劃定社區數</t>
  </si>
  <si>
    <t>社區發展協會數</t>
  </si>
  <si>
    <r>
      <t>社區</t>
    </r>
    <r>
      <rPr>
        <sz val="12"/>
        <color rgb="FF000000"/>
        <rFont val="Times New Roman"/>
        <family val="1"/>
      </rPr>
      <t xml:space="preserve">
</t>
    </r>
    <r>
      <rPr>
        <sz val="12"/>
        <color rgb="FF000000"/>
        <rFont val="標楷體"/>
        <family val="4"/>
        <charset val="136"/>
      </rPr>
      <t>戶數</t>
    </r>
  </si>
  <si>
    <r>
      <t>社區</t>
    </r>
    <r>
      <rPr>
        <sz val="12"/>
        <color rgb="FF000000"/>
        <rFont val="Times New Roman"/>
        <family val="1"/>
      </rPr>
      <t xml:space="preserve">
</t>
    </r>
    <r>
      <rPr>
        <sz val="12"/>
        <color rgb="FF000000"/>
        <rFont val="標楷體"/>
        <family val="4"/>
        <charset val="136"/>
      </rPr>
      <t>人口數</t>
    </r>
  </si>
  <si>
    <t>理監事人數</t>
  </si>
  <si>
    <t>社區發展協會會員數</t>
  </si>
  <si>
    <t>設置社區生產建設基金</t>
  </si>
  <si>
    <t>實際使用經費(元)</t>
  </si>
  <si>
    <t>社區活動中心(幢)</t>
  </si>
  <si>
    <t>社區發展工作項目</t>
  </si>
  <si>
    <t>理事長</t>
  </si>
  <si>
    <t>理事(不含理事長)</t>
  </si>
  <si>
    <t>監事</t>
  </si>
  <si>
    <t>合  計</t>
  </si>
  <si>
    <r>
      <t>政府</t>
    </r>
    <r>
      <rPr>
        <sz val="12"/>
        <color rgb="FF000000"/>
        <rFont val="Times New Roman"/>
        <family val="1"/>
      </rPr>
      <t xml:space="preserve">
</t>
    </r>
    <r>
      <rPr>
        <sz val="12"/>
        <color rgb="FF000000"/>
        <rFont val="標楷體"/>
        <family val="4"/>
        <charset val="136"/>
      </rPr>
      <t>補助款</t>
    </r>
  </si>
  <si>
    <r>
      <t>社區</t>
    </r>
    <r>
      <rPr>
        <sz val="12"/>
        <color rgb="FF000000"/>
        <rFont val="Times New Roman"/>
        <family val="1"/>
      </rPr>
      <t xml:space="preserve">
</t>
    </r>
    <r>
      <rPr>
        <sz val="12"/>
        <color rgb="FF000000"/>
        <rFont val="標楷體"/>
        <family val="4"/>
        <charset val="136"/>
      </rPr>
      <t>自籌款</t>
    </r>
  </si>
  <si>
    <t>教育訓練</t>
  </si>
  <si>
    <t>社區內部組織</t>
  </si>
  <si>
    <t>社區照顧
關懷據點</t>
  </si>
  <si>
    <t>長期照
顧據點</t>
  </si>
  <si>
    <t>社區
刊物</t>
  </si>
  <si>
    <t>服務成果</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</si>
  <si>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</si>
  <si>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新建</t>
  </si>
  <si>
    <t>修擴建</t>
  </si>
  <si>
    <t>辦理社區幹部訓練</t>
  </si>
  <si>
    <t>辦理社區觀摩</t>
  </si>
  <si>
    <r>
      <rPr>
        <sz val="12"/>
        <color rgb="FF000000"/>
        <rFont val="標楷體"/>
        <family val="4"/>
        <charset val="136"/>
      </rPr>
      <t>社區守望相助隊</t>
    </r>
  </si>
  <si>
    <t>社區志願服務</t>
  </si>
  <si>
    <t>福利服務
或活動</t>
  </si>
  <si>
    <r>
      <t>其他
服務</t>
    </r>
    <r>
      <rPr>
        <sz val="12"/>
        <color rgb="FF000000"/>
        <rFont val="Times New Roman"/>
        <family val="1"/>
      </rPr>
      <t xml:space="preserve">  </t>
    </r>
  </si>
  <si>
    <t>團隊</t>
  </si>
  <si>
    <t>志工數</t>
  </si>
  <si>
    <t>(處)</t>
  </si>
  <si>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</si>
  <si>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戶</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</si>
  <si>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</si>
  <si>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</si>
  <si>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人次</t>
    </r>
    <r>
      <rPr>
        <sz val="12"/>
        <color rgb="FF000000"/>
        <rFont val="Times New Roman"/>
        <family val="1"/>
      </rPr>
      <t>)</t>
    </r>
  </si>
  <si>
    <r>
      <t>(</t>
    </r>
    <r>
      <rPr>
        <sz val="12"/>
        <color rgb="FF000000"/>
        <rFont val="標楷體"/>
        <family val="4"/>
        <charset val="136"/>
      </rPr>
      <t>隊</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</si>
  <si>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</si>
  <si>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處</t>
    </r>
    <r>
      <rPr>
        <sz val="12"/>
        <color rgb="FF000000"/>
        <rFont val="Times New Roman"/>
        <family val="1"/>
      </rPr>
      <t>)</t>
    </r>
  </si>
  <si>
    <r>
      <t>(</t>
    </r>
    <r>
      <rPr>
        <sz val="12"/>
        <color rgb="FF000000"/>
        <rFont val="標楷體"/>
        <family val="4"/>
        <charset val="136"/>
      </rPr>
      <t>期</t>
    </r>
    <r>
      <rPr>
        <sz val="12"/>
        <color rgb="FF000000"/>
        <rFont val="Times New Roman"/>
        <family val="1"/>
      </rPr>
      <t>)</t>
    </r>
  </si>
  <si>
    <r>
      <t>(</t>
    </r>
    <r>
      <rPr>
        <sz val="10"/>
        <color rgb="FF000000"/>
        <rFont val="標楷體"/>
        <family val="4"/>
        <charset val="136"/>
      </rPr>
      <t>受益人次</t>
    </r>
    <r>
      <rPr>
        <sz val="10"/>
        <color rgb="FF000000"/>
        <rFont val="Times New Roman"/>
        <family val="1"/>
      </rPr>
      <t>)</t>
    </r>
  </si>
  <si>
    <t>美和社區</t>
  </si>
  <si>
    <t>卡那索勒社區</t>
  </si>
  <si>
    <t>三和社區</t>
  </si>
  <si>
    <t>華源社區</t>
  </si>
  <si>
    <t>北里社區</t>
  </si>
  <si>
    <t>大王社區</t>
  </si>
  <si>
    <t>泰和社區</t>
  </si>
  <si>
    <t>香蘭社區</t>
  </si>
  <si>
    <t>金崙社區</t>
  </si>
  <si>
    <t>多良社區</t>
  </si>
  <si>
    <t>查拉密社區</t>
  </si>
  <si>
    <t>給陵社區</t>
  </si>
  <si>
    <t>備註</t>
  </si>
  <si>
    <t>中華民國115年 2月 10日編製</t>
  </si>
  <si>
    <t>資料來源：依據本所轄內已成立社區發展協會所報工作概況資料審核彙編。</t>
  </si>
  <si>
    <t>填表說明：1.本表編製2份，1份送本所主計室，1份送臺東縣政府社會處。</t>
  </si>
  <si>
    <t>　　　　　2.本表所填資料以已成立社區發展協會為準，不包含未成立社區發展協會資料。</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</si>
  <si>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</si>
  <si>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 xml:space="preserve"> 中華民國115年4月                      單位：公斤</t>
    <phoneticPr fontId="24" type="noConversion"/>
  </si>
  <si>
    <t>中華民國115年5月5日編製</t>
    <phoneticPr fontId="8" type="noConversion"/>
  </si>
  <si>
    <r>
      <t>中華民國</t>
    </r>
    <r>
      <rPr>
        <sz val="11"/>
        <rFont val="Times New Roman"/>
        <family val="1"/>
      </rPr>
      <t>115</t>
    </r>
    <r>
      <rPr>
        <sz val="11"/>
        <rFont val="標楷體"/>
        <family val="4"/>
        <charset val="136"/>
      </rPr>
      <t>年第</t>
    </r>
    <r>
      <rPr>
        <sz val="11"/>
        <rFont val="Times New Roman"/>
        <family val="1"/>
      </rPr>
      <t>1</t>
    </r>
    <r>
      <rPr>
        <sz val="11"/>
        <rFont val="標楷體"/>
        <family val="4"/>
        <charset val="136"/>
      </rPr>
      <t>季</t>
    </r>
    <r>
      <rPr>
        <sz val="11"/>
        <rFont val="Times New Roman"/>
        <family val="1"/>
      </rPr>
      <t>(1</t>
    </r>
    <r>
      <rPr>
        <sz val="11"/>
        <rFont val="標楷體"/>
        <family val="4"/>
        <charset val="136"/>
      </rPr>
      <t>月至</t>
    </r>
    <r>
      <rPr>
        <sz val="11"/>
        <rFont val="Times New Roman"/>
        <family val="1"/>
      </rPr>
      <t>3</t>
    </r>
    <r>
      <rPr>
        <sz val="11"/>
        <rFont val="標楷體"/>
        <family val="4"/>
        <charset val="136"/>
      </rPr>
      <t>月</t>
    </r>
    <r>
      <rPr>
        <sz val="11"/>
        <rFont val="Times New Roman"/>
        <family val="1"/>
      </rPr>
      <t xml:space="preserve">)                                                                             </t>
    </r>
    <phoneticPr fontId="117" type="noConversion"/>
  </si>
  <si>
    <t>送餐服務</t>
    <phoneticPr fontId="8" type="noConversion"/>
  </si>
  <si>
    <t>中華民國115年4月20日編製</t>
    <phoneticPr fontId="83" type="noConversion"/>
  </si>
  <si>
    <t>太麻里鄉公所民政課</t>
  </si>
  <si>
    <t>每年終了後3個月內編報</t>
  </si>
  <si>
    <t>11130-00-04-3</t>
  </si>
  <si>
    <t>臺東縣太麻里鄉宗教團體興辦公益慈善及社會教化事業概況</t>
  </si>
  <si>
    <t>中華民國　114　年底</t>
  </si>
  <si>
    <t>單位：個</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</si>
  <si>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</si>
  <si>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</si>
  <si>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</si>
  <si>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</si>
  <si>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</si>
  <si>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</si>
  <si>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</si>
  <si>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</si>
  <si>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</si>
  <si>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</si>
  <si>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</si>
  <si>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</si>
  <si>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</si>
  <si>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</si>
  <si>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</si>
  <si>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</si>
  <si>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</si>
  <si>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</si>
  <si>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</si>
  <si>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</si>
  <si>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</si>
  <si>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</si>
  <si>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</si>
  <si>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t>
  </si>
  <si>
    <t>佛教</t>
  </si>
  <si>
    <t>道教</t>
  </si>
  <si>
    <t>三一(夏)教</t>
  </si>
  <si>
    <t>理教</t>
  </si>
  <si>
    <t>一貫道</t>
  </si>
  <si>
    <t>先天救教</t>
  </si>
  <si>
    <t>天德聖教</t>
  </si>
  <si>
    <t>軒轅教</t>
  </si>
  <si>
    <t>天帝教</t>
  </si>
  <si>
    <t>彌勒大道</t>
  </si>
  <si>
    <t>天道</t>
  </si>
  <si>
    <t>中 華 聖 教</t>
  </si>
  <si>
    <t>宇宙彌勒皇教</t>
  </si>
  <si>
    <t>玄 門 真 宗</t>
  </si>
  <si>
    <t>天      道</t>
  </si>
  <si>
    <t>其他
宗教</t>
  </si>
  <si>
    <t>儒教</t>
  </si>
  <si>
    <t>黃中</t>
  </si>
  <si>
    <t>教堂(含財團法人)</t>
  </si>
  <si>
    <t>合    計</t>
  </si>
  <si>
    <t>猶太教</t>
  </si>
  <si>
    <t>天主教</t>
  </si>
  <si>
    <t>基督教</t>
  </si>
  <si>
    <t>伊斯蘭教</t>
  </si>
  <si>
    <t>東正教</t>
  </si>
  <si>
    <t>摩門教</t>
  </si>
  <si>
    <t>天理教</t>
  </si>
  <si>
    <t>巴哈伊教</t>
  </si>
  <si>
    <t>統一教</t>
  </si>
  <si>
    <t>山達基</t>
  </si>
  <si>
    <t>真光教團</t>
  </si>
  <si>
    <t>臺東縣太麻里鄉宗教團體興辦公益慈善及社會教化事業概況(續)</t>
  </si>
  <si>
    <t xml:space="preserve">太
麻
里
鄉
</t>
  </si>
  <si>
    <t>中華民國115年5月27日編製</t>
  </si>
  <si>
    <t xml:space="preserve">          2.依內政部公開之宗教統計基本原則與基準，列入主要宗教統計類別計22個。</t>
  </si>
  <si>
    <t>11130-00-03-3</t>
  </si>
  <si>
    <t>臺東縣太麻里鄉教會（堂）概況</t>
  </si>
  <si>
    <t>臺東縣太麻里鄉教會（堂）概況 (續)</t>
  </si>
  <si>
    <t xml:space="preserve">                中華民國　114　年底</t>
  </si>
  <si>
    <t>單位：座</t>
  </si>
  <si>
    <t xml:space="preserve">               </t>
  </si>
  <si>
    <t xml:space="preserve"> 中華民國　114　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</si>
  <si>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</si>
  <si>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</si>
  <si>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</si>
  <si>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</si>
  <si>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</si>
  <si>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</si>
  <si>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</si>
  <si>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</si>
  <si>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</si>
  <si>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</si>
  <si>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</si>
  <si>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</si>
  <si>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</si>
  <si>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</si>
  <si>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t>表    號</t>
  </si>
  <si>
    <t>11130-00-02-3</t>
  </si>
  <si>
    <t>臺東縣太麻里鄉寺廟登記概況</t>
  </si>
  <si>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</si>
  <si>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</si>
  <si>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</si>
  <si>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</si>
  <si>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</si>
  <si>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</si>
  <si>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</si>
  <si>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</si>
  <si>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</si>
  <si>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</si>
  <si>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</si>
  <si>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</si>
  <si>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</si>
  <si>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</si>
  <si>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</si>
  <si>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</si>
  <si>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玄門 真宗</t>
  </si>
  <si>
    <t>天     道</t>
  </si>
  <si>
    <t>臺東縣太麻里鄉寺廟登記概況(續)</t>
  </si>
  <si>
    <t xml:space="preserve">          2.依內政部公開之宗教統計基本原則與基準，本表格列入主要宗教統計類別計11個。</t>
  </si>
  <si>
    <t>11130-00-01-3</t>
  </si>
  <si>
    <t>臺東縣太麻里鄉宗教財團法人概況</t>
  </si>
  <si>
    <t>總　　計</t>
  </si>
  <si>
    <t>臺東縣太麻里鄉宗教財團法人概況（續）</t>
  </si>
  <si>
    <t>資料來源：依據本所核准或備案申請表彙編。</t>
  </si>
  <si>
    <t xml:space="preserve"> 中華民國　115　年　5　月                                  單位：公噸</t>
    <phoneticPr fontId="24" type="noConversion"/>
  </si>
  <si>
    <t>124.36</t>
    <phoneticPr fontId="24" type="noConversion"/>
  </si>
  <si>
    <t>中華民國 115年6月1日編製</t>
    <phoneticPr fontId="24" type="noConversion"/>
  </si>
  <si>
    <t>(115年5月)</t>
  </si>
  <si>
    <t>公 開 類</t>
  </si>
  <si>
    <t>臺東縣太麻里鄉公所農觀課</t>
  </si>
  <si>
    <t>年    報</t>
  </si>
  <si>
    <t>次年4月15日前編報</t>
  </si>
  <si>
    <t>表 號</t>
  </si>
  <si>
    <t>11243─01─01─3</t>
  </si>
  <si>
    <r>
      <rPr>
        <sz val="14"/>
        <color rgb="FFFF0000"/>
        <rFont val="標楷體"/>
        <family val="4"/>
        <charset val="136"/>
      </rPr>
      <t>臺 東 縣 太麻里 鄉</t>
    </r>
    <r>
      <rPr>
        <sz val="14"/>
        <color rgb="FF000000"/>
        <rFont val="標楷體"/>
        <family val="4"/>
        <charset val="136"/>
      </rPr>
      <t xml:space="preserve"> 農 耕 土 地 面 積</t>
    </r>
  </si>
  <si>
    <t>中華民國114年</t>
    <phoneticPr fontId="24" type="noConversion"/>
  </si>
  <si>
    <t>單位：公頃</t>
  </si>
  <si>
    <t>鄉鎮(市區)別</t>
  </si>
  <si>
    <t>耕作地</t>
  </si>
  <si>
    <t>總    計</t>
  </si>
  <si>
    <t>短期耕作地</t>
  </si>
  <si>
    <t>長期耕作地</t>
  </si>
  <si>
    <t>長期休閒地</t>
  </si>
  <si>
    <t>水稻</t>
  </si>
  <si>
    <t>水稻以外之短期作</t>
  </si>
  <si>
    <t>短期休閒</t>
  </si>
  <si>
    <t xml:space="preserve">  業務主管人員</t>
  </si>
  <si>
    <t xml:space="preserve">機關首長   </t>
  </si>
  <si>
    <t>中華民國　 年　 月　 日編製</t>
  </si>
  <si>
    <t xml:space="preserve">  主辦統計人員</t>
  </si>
  <si>
    <t>資料來源：依據農情調查結果編製。</t>
  </si>
  <si>
    <t>填表說明：本表編製1式2份，1份送主計室、1份自存。</t>
  </si>
  <si>
    <t>太麻里鄉清潔隊</t>
    <phoneticPr fontId="83" type="noConversion"/>
  </si>
  <si>
    <r>
      <t>期間終了</t>
    </r>
    <r>
      <rPr>
        <sz val="16"/>
        <color rgb="FF000000"/>
        <rFont val="Times New Roman"/>
        <family val="1"/>
      </rPr>
      <t>15</t>
    </r>
    <r>
      <rPr>
        <sz val="16"/>
        <color rgb="FF000000"/>
        <rFont val="標楷體"/>
        <family val="4"/>
        <charset val="136"/>
      </rPr>
      <t>日內編製</t>
    </r>
    <phoneticPr fontId="83" type="noConversion"/>
  </si>
  <si>
    <t>表   號</t>
  </si>
  <si>
    <t>11252-01-02-3</t>
    <phoneticPr fontId="83" type="noConversion"/>
  </si>
  <si>
    <t>臺東縣太麻里鄉資源回收量</t>
    <phoneticPr fontId="83" type="noConversion"/>
  </si>
  <si>
    <t xml:space="preserve"> 中華民國115年5月                      單位：公斤</t>
    <phoneticPr fontId="83"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</si>
  <si>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</si>
  <si>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</si>
  <si>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</si>
  <si>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</si>
  <si>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</si>
  <si>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</si>
  <si>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</si>
  <si>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</si>
  <si>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</si>
  <si>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</si>
  <si>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</si>
  <si>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</si>
  <si>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</si>
  <si>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</si>
  <si>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</si>
  <si>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</si>
  <si>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</si>
  <si>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</si>
  <si>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</si>
  <si>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</si>
  <si>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</si>
  <si>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</si>
  <si>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</si>
  <si>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</si>
  <si>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</si>
  <si>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</si>
  <si>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</si>
  <si>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</si>
  <si>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</si>
  <si>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</si>
  <si>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中華民國115年6月5日編製</t>
    <phoneticPr fontId="83" type="noConversion"/>
  </si>
  <si>
    <t xml:space="preserve">資料來源：依據本所資源回收成果統計資料編製。 </t>
    <phoneticPr fontId="8" type="noConversion"/>
  </si>
  <si>
    <r>
      <t>填表說明：1.本表編製1式</t>
    </r>
    <r>
      <rPr>
        <sz val="14"/>
        <color indexed="10"/>
        <rFont val="標楷體"/>
        <family val="4"/>
        <charset val="136"/>
      </rPr>
      <t>3</t>
    </r>
    <r>
      <rPr>
        <sz val="14"/>
        <rFont val="標楷體"/>
        <family val="4"/>
        <charset val="136"/>
      </rPr>
      <t>份，1份送本所主計室，1份自存，1份送臺東縣環境保護局。</t>
    </r>
    <phoneticPr fontId="8" type="noConversion"/>
  </si>
  <si>
    <r>
      <t xml:space="preserve">    </t>
    </r>
    <r>
      <rPr>
        <sz val="14"/>
        <rFont val="標楷體"/>
        <family val="4"/>
        <charset val="136"/>
      </rPr>
      <t>　　</t>
    </r>
    <r>
      <rPr>
        <sz val="14"/>
        <rFont val="Times New Roman"/>
        <family val="1"/>
      </rPr>
      <t xml:space="preserve">  115</t>
    </r>
    <r>
      <rPr>
        <sz val="14"/>
        <rFont val="標楷體"/>
        <family val="4"/>
        <charset val="136"/>
      </rPr>
      <t>年</t>
    </r>
    <r>
      <rPr>
        <sz val="14"/>
        <rFont val="Times New Roman"/>
        <family val="1"/>
      </rPr>
      <t>03</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8" type="noConversion"/>
  </si>
  <si>
    <t>中華民國 115 年  04  月  08  日編製</t>
    <phoneticPr fontId="8" type="noConversion"/>
  </si>
  <si>
    <r>
      <t xml:space="preserve">    </t>
    </r>
    <r>
      <rPr>
        <sz val="14"/>
        <rFont val="標楷體"/>
        <family val="4"/>
        <charset val="136"/>
      </rPr>
      <t>　　</t>
    </r>
    <r>
      <rPr>
        <sz val="14"/>
        <rFont val="Times New Roman"/>
        <family val="1"/>
      </rPr>
      <t xml:space="preserve">  115</t>
    </r>
    <r>
      <rPr>
        <sz val="14"/>
        <rFont val="標楷體"/>
        <family val="4"/>
        <charset val="136"/>
      </rPr>
      <t>年</t>
    </r>
    <r>
      <rPr>
        <sz val="14"/>
        <rFont val="Times New Roman"/>
        <family val="1"/>
      </rPr>
      <t>04</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8" type="noConversion"/>
  </si>
  <si>
    <r>
      <t xml:space="preserve">    </t>
    </r>
    <r>
      <rPr>
        <sz val="14"/>
        <rFont val="標楷體"/>
        <family val="4"/>
        <charset val="136"/>
      </rPr>
      <t>　　</t>
    </r>
    <r>
      <rPr>
        <sz val="14"/>
        <rFont val="Times New Roman"/>
        <family val="1"/>
      </rPr>
      <t xml:space="preserve">  115</t>
    </r>
    <r>
      <rPr>
        <sz val="14"/>
        <rFont val="標楷體"/>
        <family val="4"/>
        <charset val="136"/>
      </rPr>
      <t>年</t>
    </r>
    <r>
      <rPr>
        <sz val="14"/>
        <rFont val="Times New Roman"/>
        <family val="1"/>
      </rPr>
      <t>05</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8" type="noConversion"/>
  </si>
  <si>
    <t>中華民國 115 年  06  月  03  日編製</t>
    <phoneticPr fontId="8" type="noConversion"/>
  </si>
  <si>
    <r>
      <t>臺東縣</t>
    </r>
    <r>
      <rPr>
        <sz val="12"/>
        <color rgb="FFFF0000"/>
        <rFont val="標楷體"/>
        <family val="4"/>
        <charset val="136"/>
      </rPr>
      <t>太麻里鄉</t>
    </r>
    <r>
      <rPr>
        <sz val="12"/>
        <color rgb="FF000000"/>
        <rFont val="標楷體"/>
        <family val="4"/>
        <charset val="136"/>
      </rPr>
      <t>公所建設課</t>
    </r>
    <phoneticPr fontId="8"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</si>
  <si>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</si>
  <si>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8" type="noConversion"/>
  </si>
  <si>
    <t>11260-02-04-3</t>
    <phoneticPr fontId="8" type="noConversion"/>
  </si>
  <si>
    <r>
      <t>臺東縣</t>
    </r>
    <r>
      <rPr>
        <sz val="14"/>
        <color rgb="FFFF0000"/>
        <rFont val="標楷體"/>
        <family val="4"/>
        <charset val="136"/>
      </rPr>
      <t>太麻里鄉</t>
    </r>
    <r>
      <rPr>
        <sz val="14"/>
        <color rgb="FF000000"/>
        <rFont val="標楷體"/>
        <family val="4"/>
        <charset val="136"/>
      </rPr>
      <t>天然災害水土保持設施損失情形</t>
    </r>
    <phoneticPr fontId="8" type="noConversion"/>
  </si>
  <si>
    <t>中華民國  114      年度</t>
    <phoneticPr fontId="8" type="noConversion"/>
  </si>
  <si>
    <t xml:space="preserve">   單 位：新台幣千元</t>
  </si>
  <si>
    <t xml:space="preserve">      災     害     種     類  
        ( 災  害  名  稱 )</t>
  </si>
  <si>
    <t xml:space="preserve">         搶   修 ( 復   建 )  經   費</t>
  </si>
  <si>
    <t>發生時間</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</si>
  <si>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</si>
  <si>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</si>
  <si>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</si>
  <si>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</si>
  <si>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</si>
  <si>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</si>
  <si>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</si>
  <si>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</si>
  <si>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</si>
  <si>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</si>
  <si>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</si>
  <si>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</si>
  <si>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114年7月丹娜絲颱風</t>
  </si>
  <si>
    <t>114.08.04</t>
    <phoneticPr fontId="8" type="noConversion"/>
  </si>
  <si>
    <t>114年9月樺加沙颱風</t>
  </si>
  <si>
    <t>114.09.26</t>
    <phoneticPr fontId="8" type="noConversion"/>
  </si>
  <si>
    <t xml:space="preserve">     風</t>
  </si>
  <si>
    <t xml:space="preserve">     水</t>
  </si>
  <si>
    <t xml:space="preserve">     災</t>
  </si>
  <si>
    <t xml:space="preserve">     其</t>
  </si>
  <si>
    <t xml:space="preserve">     他</t>
  </si>
  <si>
    <t xml:space="preserve">     害</t>
  </si>
  <si>
    <t xml:space="preserve"> 機關首長</t>
  </si>
  <si>
    <t>中華民國  115  年 6 月 30日編製</t>
    <phoneticPr fontId="8" type="noConversion"/>
  </si>
  <si>
    <t>資料來源：依據本所資料編報。</t>
    <phoneticPr fontId="8"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</si>
  <si>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8" type="noConversion"/>
  </si>
  <si>
    <r>
      <t xml:space="preserve"> 臺東縣</t>
    </r>
    <r>
      <rPr>
        <sz val="12"/>
        <color rgb="FFFF0000"/>
        <rFont val="標楷體"/>
        <family val="4"/>
        <charset val="136"/>
      </rPr>
      <t>太麻里鄉</t>
    </r>
    <r>
      <rPr>
        <sz val="12"/>
        <color rgb="FF000000"/>
        <rFont val="標楷體"/>
        <family val="4"/>
        <charset val="136"/>
      </rPr>
      <t>公所建設課</t>
    </r>
    <phoneticPr fontId="208" type="noConversion"/>
  </si>
  <si>
    <r>
      <t>年度終了後</t>
    </r>
    <r>
      <rPr>
        <sz val="12"/>
        <color rgb="FFFF0000"/>
        <rFont val="標楷體"/>
        <family val="4"/>
        <charset val="136"/>
      </rPr>
      <t>1個月又20日</t>
    </r>
    <r>
      <rPr>
        <sz val="12"/>
        <color rgb="FF000000"/>
        <rFont val="標楷體"/>
        <family val="4"/>
        <charset val="136"/>
      </rPr>
      <t>內填報</t>
    </r>
    <phoneticPr fontId="208" type="noConversion"/>
  </si>
  <si>
    <t>20329-02-01-3</t>
    <phoneticPr fontId="208" type="noConversion"/>
  </si>
  <si>
    <r>
      <t>臺東縣</t>
    </r>
    <r>
      <rPr>
        <sz val="16"/>
        <rFont val="標楷體"/>
        <family val="4"/>
        <charset val="136"/>
      </rPr>
      <t>太麻里鄉</t>
    </r>
    <r>
      <rPr>
        <sz val="16"/>
        <color rgb="FF000000"/>
        <rFont val="標楷體"/>
        <family val="4"/>
        <charset val="136"/>
      </rPr>
      <t>農路改善及維護工程</t>
    </r>
    <phoneticPr fontId="208" type="noConversion"/>
  </si>
  <si>
    <t>單位：道路長度-公里</t>
  </si>
  <si>
    <t xml:space="preserve">      中華民國    114    年度</t>
    <phoneticPr fontId="208"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</si>
  <si>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</si>
  <si>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</si>
  <si>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</si>
  <si>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</si>
  <si>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</si>
  <si>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</si>
  <si>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</si>
  <si>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</si>
  <si>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</si>
  <si>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</si>
  <si>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</si>
  <si>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</si>
  <si>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114年大王村佳崙農路及邊坡改善工程</t>
  </si>
  <si>
    <t xml:space="preserve">太麻里鄉 </t>
    <phoneticPr fontId="208" type="noConversion"/>
  </si>
  <si>
    <t>0.6</t>
    <phoneticPr fontId="208" type="noConversion"/>
  </si>
  <si>
    <t>金針山佳崙及沙崙產業道路及農路改善工程</t>
    <phoneticPr fontId="208" type="noConversion"/>
  </si>
  <si>
    <t xml:space="preserve"> 合       計</t>
    <phoneticPr fontId="208" type="noConversion"/>
  </si>
  <si>
    <t>中華民國   115 年07月 06日編製</t>
    <phoneticPr fontId="208" type="noConversion"/>
  </si>
  <si>
    <t>資料來源 : 根據本所資料編製。</t>
    <phoneticPr fontId="208"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</si>
  <si>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208" type="noConversion"/>
  </si>
  <si>
    <r>
      <t xml:space="preserve">   臺東縣</t>
    </r>
    <r>
      <rPr>
        <sz val="12"/>
        <color rgb="FFFF0000"/>
        <rFont val="標楷體"/>
        <family val="4"/>
        <charset val="136"/>
      </rPr>
      <t>太麻里鄉</t>
    </r>
    <r>
      <rPr>
        <sz val="12"/>
        <color rgb="FF000000"/>
        <rFont val="標楷體"/>
        <family val="4"/>
        <charset val="136"/>
      </rPr>
      <t>公所建設課</t>
    </r>
    <phoneticPr fontId="208" type="noConversion"/>
  </si>
  <si>
    <t>20535-09-01-3</t>
    <phoneticPr fontId="208" type="noConversion"/>
  </si>
  <si>
    <r>
      <t>臺東縣</t>
    </r>
    <r>
      <rPr>
        <sz val="16"/>
        <color rgb="FFFF0000"/>
        <rFont val="標楷體"/>
        <family val="4"/>
        <charset val="136"/>
      </rPr>
      <t>太麻里鄉</t>
    </r>
    <r>
      <rPr>
        <sz val="16"/>
        <color rgb="FF000000"/>
        <rFont val="標楷體"/>
        <family val="4"/>
        <charset val="136"/>
      </rPr>
      <t>治山防災整體治理工程</t>
    </r>
    <phoneticPr fontId="208" type="noConversion"/>
  </si>
  <si>
    <t xml:space="preserve">  中華民國 114 年度</t>
    <phoneticPr fontId="208" type="noConversion"/>
  </si>
  <si>
    <t>單位：新台幣元</t>
  </si>
  <si>
    <t>工            作            數            量</t>
  </si>
  <si>
    <t>縣      (市)</t>
  </si>
  <si>
    <t>防砂壩(座)</t>
  </si>
  <si>
    <t>整流(公尺)</t>
  </si>
  <si>
    <t>固床工(座)</t>
  </si>
  <si>
    <t xml:space="preserve"> 合       計</t>
  </si>
  <si>
    <t>太麻里鄉</t>
    <phoneticPr fontId="208" type="noConversion"/>
  </si>
  <si>
    <r>
      <t>臺東縣</t>
    </r>
    <r>
      <rPr>
        <sz val="16"/>
        <color rgb="FFFF0000"/>
        <rFont val="標楷體"/>
        <family val="4"/>
        <charset val="136"/>
      </rPr>
      <t>太麻里鄉</t>
    </r>
    <r>
      <rPr>
        <sz val="16"/>
        <color rgb="FF000000"/>
        <rFont val="標楷體"/>
        <family val="4"/>
        <charset val="136"/>
      </rPr>
      <t>治山防災整體治理工程(續)</t>
    </r>
    <phoneticPr fontId="208" type="noConversion"/>
  </si>
  <si>
    <t>中華民國 114 年度</t>
    <phoneticPr fontId="208"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</si>
  <si>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</si>
  <si>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</si>
  <si>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</si>
  <si>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</si>
  <si>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</si>
  <si>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</si>
  <si>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</si>
  <si>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</si>
  <si>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</si>
  <si>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中華民國115年7月6日編製</t>
    <phoneticPr fontId="24" type="noConversion"/>
  </si>
  <si>
    <t>資料來源：根據本所資料編製。</t>
    <phoneticPr fontId="20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</si>
</sst>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_-* #,##0_-;\-* #,##0_-;_-* &quot;-&quot;??_-;_-@_-"/>
    <numFmt numFmtId="183" formatCode="0_)"/>
    <numFmt numFmtId="184" formatCode="_-* #,##0.0_-;\-* #,##0.0_-;_-* &quot;-&quot;?_-;_-@_-"/>
    <numFmt numFmtId="185" formatCode="#,##0_ "/>
    <numFmt numFmtId="186" formatCode="###,##0;\-###,##0;&quot;－&quot;"/>
    <numFmt numFmtId="187" formatCode="0.00_ "/>
    <numFmt numFmtId="188" formatCode="###,###,##0"/>
    <numFmt numFmtId="189" formatCode="###,###,##0;\-###,###,##0;&quot;         －&quot;"/>
    <numFmt numFmtId="190" formatCode="#,##0;&quot;-&quot;#,##0"/>
    <numFmt numFmtId="191" formatCode="#,##0;&quot;(&quot;#,##0&quot;)&quot;;&quot;- &quot;;@&quot; &quot;"/>
    <numFmt numFmtId="192" formatCode="#,##0;&quot;-&quot;#,##0;&quot;－&quot;"/>
    <numFmt numFmtId="193" formatCode="0_ "/>
    <numFmt numFmtId="194" formatCode="0_);[Red]\(0\)"/>
    <numFmt numFmtId="195" formatCode="###,##0"/>
    <numFmt numFmtId="196" formatCode="#,##0_);[Red]\(#,##0\)"/>
    <numFmt numFmtId="197" formatCode="#,##0_-;\-#,##0_-;&quot;─&quot;"/>
    <numFmt numFmtId="198" formatCode="#,##0;\-#,##0;&quot;─&quot;"/>
    <numFmt numFmtId="199" formatCode="##,###,##0"/>
    <numFmt numFmtId="200" formatCode="##,###,##0;\-##,###,##0;&quot;        －&quot;"/>
    <numFmt numFmtId="201" formatCode="&quot; &quot;#,##0&quot; &quot;;&quot;-&quot;#,##0&quot; &quot;;&quot; - &quot;;&quot; &quot;@&quot; &quot;"/>
    <numFmt numFmtId="202" formatCode="&quot; &quot;* #,##0&quot; &quot;;&quot;-&quot;* #,##0&quot; &quot;;&quot; &quot;* &quot;- &quot;;&quot; &quot;@&quot; &quot;"/>
    <numFmt numFmtId="203" formatCode="0.00&quot; &quot;"/>
    <numFmt numFmtId="204" formatCode="#,##0;&quot;-&quot;#,###;&quot;-&quot;"/>
    <numFmt numFmtId="205" formatCode="#,##0.00&quot; &quot;;&quot;-&quot;#,##0.00&quot; &quot;;&quot; -&quot;#&quot; &quot;;@&quot; &quot;"/>
    <numFmt numFmtId="206" formatCode="#,##0.00;&quot;-&quot;#,##0.00;&quot;-&quot;"/>
    <numFmt numFmtId="207" formatCode="0&quot; &quot;;&quot;-&quot;0&quot; &quot;;&quot; -&quot;#&quot; &quot;;@&quot; &quot;"/>
    <numFmt numFmtId="208" formatCode="[=0]&quot;-&quot;;General"/>
    <numFmt numFmtId="209" formatCode="\ #,##0.00\ ;\-#,##0.00\ ;\-00\ ;\ @\ "/>
    <numFmt numFmtId="210" formatCode="\ 0\ ;\-0\ ;&quot; - &quot;;\ @\ "/>
    <numFmt numFmtId="211" formatCode="0\ ;[Red]\-0\ "/>
    <numFmt numFmtId="212" formatCode="0\ ;[Red]\(0\)"/>
    <numFmt numFmtId="213" formatCode="#,##0.00_);[Red]\(#,##0.00\)"/>
    <numFmt numFmtId="214" formatCode="\ 0\ ;\-0\ ;\-00\ ;\ @\ "/>
    <numFmt numFmtId="215" formatCode="#,##0;[Red]&quot;-&quot;#,##0"/>
  </numFmts>
  <fonts count="21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12"/>
      <color indexed="8"/>
      <name val="新細明體"/>
      <family val="1"/>
      <charset val="136"/>
    </font>
    <font>
      <sz val="14"/>
      <color indexed="8"/>
      <name val="標楷體"/>
      <family val="4"/>
      <charset val="136"/>
    </font>
    <font>
      <sz val="13.5"/>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4"/>
      <name val="標楷體"/>
      <family val="1"/>
      <charset val="136"/>
    </font>
    <font>
      <sz val="7"/>
      <name val="Times New Roman"/>
      <family val="1"/>
    </font>
    <font>
      <sz val="9"/>
      <name val="新細明體"/>
      <family val="2"/>
      <charset val="136"/>
      <scheme val="minor"/>
    </font>
    <font>
      <b/>
      <sz val="16"/>
      <name val="標楷體"/>
      <family val="4"/>
      <charset val="136"/>
    </font>
    <font>
      <b/>
      <sz val="16"/>
      <name val="Times New Roman"/>
      <family val="1"/>
    </font>
    <font>
      <sz val="11"/>
      <name val="標楷體"/>
      <family val="4"/>
      <charset val="136"/>
    </font>
    <font>
      <u/>
      <sz val="10.55"/>
      <name val="新細明體"/>
      <family val="1"/>
      <charset val="136"/>
    </font>
    <font>
      <sz val="12"/>
      <name val="細明體"/>
      <family val="3"/>
      <charset val="136"/>
    </font>
    <font>
      <sz val="12"/>
      <name val="標楷體"/>
      <family val="4"/>
      <charset val="136"/>
    </font>
    <font>
      <b/>
      <sz val="18"/>
      <name val="標楷體"/>
      <family val="4"/>
      <charset val="136"/>
    </font>
    <font>
      <sz val="12"/>
      <name val="Times New Roman"/>
      <family val="1"/>
    </font>
    <font>
      <sz val="10"/>
      <name val="標楷體"/>
      <family val="4"/>
      <charset val="136"/>
    </font>
    <font>
      <sz val="11"/>
      <color rgb="FFFF0000"/>
      <name val="標楷體"/>
      <family val="4"/>
      <charset val="136"/>
    </font>
    <font>
      <b/>
      <sz val="20"/>
      <name val="標楷體"/>
      <family val="4"/>
      <charset val="136"/>
    </font>
    <font>
      <sz val="12"/>
      <color rgb="FFFF0000"/>
      <name val="標楷體"/>
      <family val="4"/>
      <charset val="136"/>
    </font>
    <font>
      <sz val="14"/>
      <name val="細明體"/>
      <family val="3"/>
      <charset val="136"/>
    </font>
    <font>
      <u/>
      <sz val="14"/>
      <name val="標楷體"/>
      <family val="4"/>
      <charset val="136"/>
    </font>
    <font>
      <b/>
      <sz val="12"/>
      <name val="標楷體"/>
      <family val="4"/>
      <charset val="136"/>
    </font>
    <font>
      <sz val="14"/>
      <color rgb="FFFF0000"/>
      <name val="Times New Roman"/>
      <family val="1"/>
    </font>
    <font>
      <u/>
      <sz val="28"/>
      <name val="Times New Roman"/>
      <family val="1"/>
    </font>
    <font>
      <u/>
      <sz val="28"/>
      <color indexed="10"/>
      <name val="細明體"/>
      <family val="3"/>
      <charset val="136"/>
    </font>
    <font>
      <u/>
      <sz val="28"/>
      <color indexed="10"/>
      <name val="標楷體"/>
      <family val="4"/>
      <charset val="136"/>
    </font>
    <font>
      <sz val="28"/>
      <name val="標楷體"/>
      <family val="4"/>
      <charset val="136"/>
    </font>
    <font>
      <sz val="12"/>
      <color indexed="10"/>
      <name val="標楷體"/>
      <family val="4"/>
      <charset val="136"/>
    </font>
    <font>
      <sz val="12"/>
      <color indexed="10"/>
      <name val="Times New Roman"/>
      <family val="1"/>
    </font>
    <font>
      <sz val="12"/>
      <color rgb="FFFF0000"/>
      <name val="新細明體"/>
      <family val="1"/>
      <charset val="136"/>
    </font>
    <font>
      <b/>
      <sz val="14"/>
      <name val="Times New Roman"/>
      <family val="1"/>
    </font>
    <font>
      <sz val="18"/>
      <color rgb="FFFF0000"/>
      <name val="標楷體"/>
      <family val="4"/>
      <charset val="136"/>
    </font>
    <font>
      <sz val="18"/>
      <color indexed="10"/>
      <name val="標楷體"/>
      <family val="4"/>
      <charset val="136"/>
    </font>
    <font>
      <u/>
      <sz val="18"/>
      <color rgb="FFFF0000"/>
      <name val="標楷體"/>
      <family val="4"/>
      <charset val="136"/>
    </font>
    <font>
      <sz val="34"/>
      <name val="標楷體"/>
      <family val="4"/>
      <charset val="136"/>
    </font>
    <font>
      <sz val="18"/>
      <name val="標楷體"/>
      <family val="4"/>
      <charset val="136"/>
    </font>
    <font>
      <sz val="12"/>
      <color theme="1"/>
      <name val="標楷體"/>
      <family val="4"/>
      <charset val="136"/>
    </font>
    <font>
      <sz val="11"/>
      <color indexed="10"/>
      <name val="標楷體"/>
      <family val="4"/>
      <charset val="136"/>
    </font>
    <font>
      <sz val="20"/>
      <name val="標楷體"/>
      <family val="4"/>
      <charset val="136"/>
    </font>
    <font>
      <sz val="20"/>
      <name val="新細明體"/>
      <family val="1"/>
      <charset val="136"/>
    </font>
    <font>
      <b/>
      <sz val="12"/>
      <name val="Times New Roman"/>
      <family val="1"/>
    </font>
    <font>
      <b/>
      <sz val="12"/>
      <name val="新細明體"/>
      <family val="1"/>
      <charset val="136"/>
    </font>
    <font>
      <sz val="12"/>
      <name val="標楷體"/>
      <family val="1"/>
      <charset val="136"/>
    </font>
    <font>
      <u/>
      <sz val="12"/>
      <color rgb="FFFF0000"/>
      <name val="標楷體"/>
      <family val="4"/>
      <charset val="136"/>
    </font>
    <font>
      <sz val="10"/>
      <color indexed="8"/>
      <name val="MS Sans Serif"/>
      <family val="2"/>
    </font>
    <font>
      <sz val="24"/>
      <name val="標楷體"/>
      <family val="4"/>
      <charset val="136"/>
    </font>
    <font>
      <sz val="14"/>
      <color indexed="10"/>
      <name val="標楷體"/>
      <family val="4"/>
      <charset val="136"/>
    </font>
    <font>
      <sz val="9"/>
      <name val="標楷體"/>
      <family val="4"/>
      <charset val="136"/>
    </font>
    <font>
      <sz val="24"/>
      <color rgb="FFFF0000"/>
      <name val="標楷體"/>
      <family val="4"/>
      <charset val="136"/>
    </font>
    <font>
      <u/>
      <sz val="12"/>
      <name val="標楷體"/>
      <family val="4"/>
      <charset val="136"/>
    </font>
    <font>
      <sz val="9"/>
      <color rgb="FFFF0000"/>
      <name val="標楷體"/>
      <family val="4"/>
      <charset val="136"/>
    </font>
    <font>
      <sz val="10"/>
      <color rgb="FFFF0000"/>
      <name val="標楷體"/>
      <family val="4"/>
      <charset val="136"/>
    </font>
    <font>
      <u/>
      <sz val="24"/>
      <name val="標楷體"/>
      <family val="4"/>
      <charset val="136"/>
    </font>
    <font>
      <sz val="12"/>
      <color rgb="FF000000"/>
      <name val="標楷體"/>
      <family val="4"/>
      <charset val="136"/>
    </font>
    <font>
      <b/>
      <sz val="18"/>
      <color indexed="10"/>
      <name val="標楷體"/>
      <family val="4"/>
      <charset val="136"/>
    </font>
    <font>
      <vertAlign val="superscript"/>
      <sz val="10"/>
      <name val="標楷體"/>
      <family val="4"/>
      <charset val="136"/>
    </font>
    <font>
      <vertAlign val="superscript"/>
      <sz val="12"/>
      <name val="標楷體"/>
      <family val="4"/>
      <charset val="136"/>
    </font>
    <font>
      <sz val="11"/>
      <name val="新細明體"/>
      <family val="1"/>
      <charset val="136"/>
    </font>
    <font>
      <b/>
      <sz val="18"/>
      <name val="新細明體"/>
      <family val="1"/>
      <charset val="136"/>
    </font>
    <font>
      <sz val="10"/>
      <color indexed="9"/>
      <name val="標楷體"/>
      <family val="4"/>
      <charset val="136"/>
    </font>
    <font>
      <sz val="10"/>
      <color indexed="10"/>
      <name val="標楷體"/>
      <family val="4"/>
      <charset val="136"/>
    </font>
    <font>
      <sz val="12"/>
      <color rgb="FF000000"/>
      <name val="Courier"/>
      <family val="3"/>
    </font>
    <font>
      <sz val="12"/>
      <color rgb="FF000000"/>
      <name val="Times New Roman"/>
      <family val="1"/>
    </font>
    <font>
      <sz val="20"/>
      <color rgb="FF000000"/>
      <name val="標楷體"/>
      <family val="4"/>
      <charset val="136"/>
    </font>
    <font>
      <sz val="14"/>
      <color rgb="FF000000"/>
      <name val="標楷體"/>
      <family val="4"/>
      <charset val="136"/>
    </font>
    <font>
      <sz val="10"/>
      <color rgb="FF000000"/>
      <name val="Times New Roman"/>
      <family val="1"/>
    </font>
    <font>
      <sz val="10"/>
      <color rgb="FF000000"/>
      <name val="標楷體"/>
      <family val="4"/>
      <charset val="136"/>
    </font>
    <font>
      <sz val="11"/>
      <color rgb="FF000000"/>
      <name val="標楷體"/>
      <family val="4"/>
      <charset val="136"/>
    </font>
    <font>
      <sz val="16"/>
      <color rgb="FF000000"/>
      <name val="標楷體"/>
      <family val="4"/>
      <charset val="136"/>
    </font>
    <font>
      <sz val="16"/>
      <color rgb="FFFF0000"/>
      <name val="標楷體"/>
      <family val="4"/>
      <charset val="136"/>
    </font>
    <font>
      <sz val="16"/>
      <color rgb="FF000000"/>
      <name val="Times New Roman"/>
      <family val="1"/>
    </font>
    <font>
      <sz val="12"/>
      <color rgb="FF000000"/>
      <name val="Times New Roman1"/>
    </font>
    <font>
      <sz val="16"/>
      <color rgb="FF000000"/>
      <name val="標楷體1"/>
      <family val="1"/>
      <charset val="136"/>
    </font>
    <font>
      <sz val="16"/>
      <name val="標楷體1"/>
      <family val="1"/>
      <charset val="136"/>
    </font>
    <font>
      <sz val="14"/>
      <color rgb="FF000000"/>
      <name val="Times New Roman"/>
      <family val="1"/>
    </font>
    <font>
      <b/>
      <sz val="16"/>
      <color rgb="FF000000"/>
      <name val="標楷體"/>
      <family val="4"/>
      <charset val="136"/>
    </font>
    <font>
      <sz val="6"/>
      <color rgb="FF000000"/>
      <name val="Times New Roman"/>
      <family val="1"/>
    </font>
    <font>
      <sz val="16"/>
      <name val="標楷體"/>
      <family val="4"/>
      <charset val="136"/>
    </font>
    <font>
      <sz val="12"/>
      <color rgb="FF000000"/>
      <name val="Liberation Sans"/>
      <family val="2"/>
    </font>
    <font>
      <sz val="16"/>
      <name val="Times New Roman"/>
      <family val="1"/>
    </font>
    <font>
      <sz val="12"/>
      <color theme="1"/>
      <name val="微軟正黑體"/>
      <family val="2"/>
      <charset val="136"/>
    </font>
    <font>
      <sz val="12"/>
      <name val="微軟正黑體"/>
      <family val="2"/>
      <charset val="136"/>
    </font>
    <font>
      <sz val="8"/>
      <name val="標楷體"/>
      <family val="4"/>
      <charset val="136"/>
    </font>
    <font>
      <sz val="8"/>
      <color theme="1"/>
      <name val="微軟正黑體"/>
      <family val="2"/>
      <charset val="136"/>
    </font>
    <font>
      <sz val="8"/>
      <color theme="1"/>
      <name val="標楷體"/>
      <family val="4"/>
      <charset val="136"/>
    </font>
    <font>
      <sz val="10"/>
      <name val="Arial"/>
      <family val="2"/>
    </font>
    <font>
      <sz val="9"/>
      <name val="微軟正黑體"/>
      <family val="2"/>
      <charset val="136"/>
    </font>
    <font>
      <sz val="7"/>
      <name val="標楷體"/>
      <family val="4"/>
      <charset val="136"/>
    </font>
    <font>
      <sz val="10"/>
      <name val="微軟正黑體"/>
      <family val="2"/>
      <charset val="136"/>
    </font>
    <font>
      <sz val="13"/>
      <name val="標楷體"/>
      <family val="4"/>
      <charset val="136"/>
    </font>
    <font>
      <sz val="13"/>
      <name val="Times New Roman"/>
      <family val="1"/>
    </font>
    <font>
      <sz val="24"/>
      <name val="Times New Roman"/>
      <family val="1"/>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3"/>
      <color rgb="FFFF0000"/>
      <name val="標楷體"/>
      <family val="4"/>
      <charset val="136"/>
    </font>
    <font>
      <sz val="13"/>
      <color indexed="10"/>
      <name val="Times New Roman"/>
      <family val="1"/>
    </font>
    <font>
      <sz val="13"/>
      <color indexed="10"/>
      <name val="標楷體"/>
      <family val="4"/>
      <charset val="136"/>
    </font>
    <font>
      <b/>
      <sz val="13"/>
      <color rgb="FFFF0000"/>
      <name val="標楷體"/>
      <family val="4"/>
      <charset val="136"/>
    </font>
    <font>
      <b/>
      <sz val="13"/>
      <color indexed="10"/>
      <name val="Times New Roman"/>
      <family val="1"/>
    </font>
    <font>
      <b/>
      <sz val="13"/>
      <color indexed="10"/>
      <name val="標楷體"/>
      <family val="4"/>
      <charset val="136"/>
    </font>
    <font>
      <sz val="12"/>
      <name val="新細明體"/>
      <family val="1"/>
      <charset val="136"/>
      <scheme val="minor"/>
    </font>
    <font>
      <b/>
      <sz val="11"/>
      <name val="標楷體"/>
      <family val="4"/>
      <charset val="136"/>
    </font>
    <font>
      <b/>
      <sz val="11"/>
      <name val="新細明體"/>
      <family val="1"/>
      <charset val="136"/>
    </font>
    <font>
      <sz val="9"/>
      <color theme="1"/>
      <name val="Times New Roman"/>
      <family val="1"/>
    </font>
    <font>
      <sz val="11"/>
      <color rgb="FF000000"/>
      <name val="Times New Roman"/>
      <family val="1"/>
    </font>
    <font>
      <sz val="12"/>
      <color rgb="FF000000"/>
      <name val="Arial"/>
      <family val="2"/>
    </font>
    <font>
      <strike/>
      <sz val="12"/>
      <color rgb="FFFF0000"/>
      <name val="標楷體"/>
      <family val="4"/>
      <charset val="136"/>
    </font>
    <font>
      <sz val="16"/>
      <color rgb="FF000000"/>
      <name val="細明體"/>
      <family val="3"/>
      <charset val="136"/>
    </font>
    <font>
      <sz val="9"/>
      <color rgb="FF000000"/>
      <name val="標楷體"/>
      <family val="4"/>
      <charset val="136"/>
    </font>
    <font>
      <strike/>
      <sz val="11"/>
      <color rgb="FF000000"/>
      <name val="標楷體"/>
      <family val="4"/>
      <charset val="136"/>
    </font>
    <font>
      <strike/>
      <sz val="10"/>
      <color rgb="FF000000"/>
      <name val="標楷體"/>
      <family val="4"/>
      <charset val="136"/>
    </font>
    <font>
      <sz val="9"/>
      <color rgb="FFFF0000"/>
      <name val="Times New Roman"/>
      <family val="1"/>
    </font>
    <font>
      <u/>
      <sz val="12"/>
      <color rgb="FF000000"/>
      <name val="標楷體"/>
      <family val="4"/>
      <charset val="136"/>
    </font>
    <font>
      <strike/>
      <sz val="12"/>
      <color rgb="FF000000"/>
      <name val="標楷體"/>
      <family val="4"/>
      <charset val="136"/>
    </font>
    <font>
      <strike/>
      <sz val="9"/>
      <color rgb="FF000000"/>
      <name val="標楷體"/>
      <family val="4"/>
      <charset val="136"/>
    </font>
    <font>
      <u/>
      <sz val="12"/>
      <color rgb="FF000000"/>
      <name val="Times New Roman"/>
      <family val="1"/>
    </font>
    <font>
      <sz val="12"/>
      <color rgb="FF000000"/>
      <name val="細明體"/>
      <family val="3"/>
      <charset val="136"/>
    </font>
    <font>
      <sz val="10"/>
      <color rgb="FF000000"/>
      <name val="Courier"/>
      <family val="3"/>
    </font>
    <font>
      <sz val="14"/>
      <color rgb="FFFF3333"/>
      <name val="標楷體"/>
      <family val="4"/>
      <charset val="136"/>
    </font>
    <font>
      <b/>
      <i/>
      <u/>
      <sz val="10"/>
      <color rgb="FF000000"/>
      <name val="Courier"/>
      <family val="3"/>
    </font>
    <font>
      <sz val="11"/>
      <color rgb="FF000000"/>
      <name val="Courier"/>
      <family val="3"/>
    </font>
    <font>
      <sz val="11"/>
      <color rgb="FFFF0000"/>
      <name val="Courier"/>
      <family val="3"/>
    </font>
    <font>
      <sz val="16"/>
      <color rgb="FF000000"/>
      <name val="新細明體1"/>
      <charset val="136"/>
    </font>
    <font>
      <sz val="12"/>
      <color rgb="FF000000"/>
      <name val="新細明體1"/>
      <charset val="136"/>
    </font>
    <font>
      <sz val="16"/>
      <color theme="1"/>
      <name val="新細明體"/>
      <family val="2"/>
      <charset val="136"/>
      <scheme val="minor"/>
    </font>
    <font>
      <sz val="14"/>
      <color rgb="FF000000"/>
      <name val="新細明體1"/>
      <charset val="136"/>
    </font>
    <font>
      <sz val="15"/>
      <color rgb="FF212529"/>
      <name val="標楷體"/>
      <family val="4"/>
      <charset val="136"/>
    </font>
    <font>
      <sz val="9"/>
      <name val="Courier New"/>
      <family val="3"/>
    </font>
    <font>
      <sz val="13"/>
      <color rgb="FF000000"/>
      <name val="標楷體"/>
      <family val="4"/>
      <charset val="136"/>
    </font>
    <font>
      <sz val="8"/>
      <color rgb="FF000000"/>
      <name val="標楷體"/>
      <family val="4"/>
      <charset val="136"/>
    </font>
    <font>
      <sz val="10"/>
      <color theme="1"/>
      <name val="標楷體"/>
      <family val="4"/>
      <charset val="136"/>
    </font>
  </fonts>
  <fills count="4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59999389629810485"/>
        <bgColor indexed="64"/>
      </patternFill>
    </fill>
  </fills>
  <borders count="19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medium">
        <color rgb="FF000000"/>
      </left>
      <right style="medium">
        <color rgb="FF00000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double">
        <color auto="1"/>
      </left>
      <right/>
      <top style="medium">
        <color indexed="64"/>
      </top>
      <bottom/>
      <diagonal/>
    </border>
    <border>
      <left style="double">
        <color auto="1"/>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double">
        <color rgb="FF000000"/>
      </left>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top/>
      <bottom style="thin">
        <color indexed="8"/>
      </bottom>
      <diagonal/>
    </border>
    <border>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8"/>
      </left>
      <right/>
      <top/>
      <bottom/>
      <diagonal/>
    </border>
    <border>
      <left/>
      <right style="double">
        <color indexed="64"/>
      </right>
      <top/>
      <bottom/>
      <diagonal/>
    </border>
    <border>
      <left style="thin">
        <color indexed="64"/>
      </left>
      <right style="double">
        <color indexed="64"/>
      </right>
      <top/>
      <bottom/>
      <diagonal/>
    </border>
    <border>
      <left/>
      <right style="thin">
        <color rgb="FF000000"/>
      </right>
      <top style="thin">
        <color rgb="FF000000"/>
      </top>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top/>
      <bottom style="thin">
        <color auto="1"/>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s>
  <cellStyleXfs count="174">
    <xf numFmtId="0" fontId="0" fillId="0" borderId="0">
      <alignment vertical="center"/>
    </xf>
    <xf numFmtId="0" fontId="10" fillId="0" borderId="0">
      <alignment vertical="center"/>
    </xf>
    <xf numFmtId="0" fontId="14" fillId="0" borderId="0" applyNumberFormat="0" applyFill="0" applyBorder="0" applyAlignment="0" applyProtection="0">
      <alignment vertical="top"/>
      <protection locked="0"/>
    </xf>
    <xf numFmtId="0" fontId="16" fillId="0" borderId="0">
      <alignment vertical="center"/>
    </xf>
    <xf numFmtId="0" fontId="17" fillId="0" borderId="0"/>
    <xf numFmtId="0" fontId="17" fillId="0" borderId="0">
      <alignment vertical="center"/>
    </xf>
    <xf numFmtId="0" fontId="34" fillId="0" borderId="0"/>
    <xf numFmtId="0" fontId="33" fillId="0" borderId="0">
      <alignment vertical="center"/>
    </xf>
    <xf numFmtId="0" fontId="5" fillId="0" borderId="0">
      <alignment vertical="center"/>
    </xf>
    <xf numFmtId="0" fontId="37" fillId="0" borderId="0">
      <alignment vertical="center"/>
    </xf>
    <xf numFmtId="0" fontId="38" fillId="0" borderId="0" applyNumberFormat="0" applyFill="0" applyBorder="0" applyAlignment="0" applyProtection="0">
      <alignment vertical="center"/>
    </xf>
    <xf numFmtId="0" fontId="36" fillId="0" borderId="0">
      <alignment vertical="center"/>
    </xf>
    <xf numFmtId="0" fontId="36" fillId="0" borderId="0">
      <alignment vertical="center"/>
    </xf>
    <xf numFmtId="0" fontId="16" fillId="0" borderId="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17" borderId="0" applyNumberFormat="0" applyBorder="0" applyAlignment="0" applyProtection="0">
      <alignment vertical="center"/>
    </xf>
    <xf numFmtId="0" fontId="10" fillId="20" borderId="0" applyNumberFormat="0" applyBorder="0" applyAlignment="0" applyProtection="0">
      <alignment vertical="center"/>
    </xf>
    <xf numFmtId="0" fontId="10" fillId="23" borderId="0" applyNumberFormat="0" applyBorder="0" applyAlignment="0" applyProtection="0">
      <alignment vertical="center"/>
    </xf>
    <xf numFmtId="0" fontId="39" fillId="24"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17" fillId="0" borderId="0"/>
    <xf numFmtId="0" fontId="40" fillId="0" borderId="0">
      <alignment vertical="center"/>
    </xf>
    <xf numFmtId="0" fontId="17" fillId="0" borderId="0">
      <alignment vertical="center"/>
    </xf>
    <xf numFmtId="0" fontId="41" fillId="0" borderId="0"/>
    <xf numFmtId="0" fontId="17" fillId="0" borderId="0">
      <alignment vertical="center"/>
    </xf>
    <xf numFmtId="0" fontId="17" fillId="0" borderId="0">
      <alignment vertical="center"/>
    </xf>
    <xf numFmtId="0" fontId="10" fillId="0" borderId="0">
      <alignment vertical="center"/>
    </xf>
    <xf numFmtId="0" fontId="41" fillId="0" borderId="0"/>
    <xf numFmtId="0" fontId="17" fillId="0" borderId="0">
      <alignment vertical="center"/>
    </xf>
    <xf numFmtId="0" fontId="33" fillId="0" borderId="0">
      <alignment vertical="center"/>
    </xf>
    <xf numFmtId="178" fontId="42" fillId="0" borderId="0"/>
    <xf numFmtId="43" fontId="17" fillId="0" borderId="0" applyFont="0" applyFill="0" applyBorder="0" applyAlignment="0" applyProtection="0">
      <alignment vertical="center"/>
    </xf>
    <xf numFmtId="43" fontId="17" fillId="0" borderId="0" applyFont="0" applyFill="0" applyBorder="0" applyAlignment="0" applyProtection="0"/>
    <xf numFmtId="179" fontId="17" fillId="0" borderId="0" applyFont="0" applyFill="0" applyBorder="0" applyAlignment="0" applyProtection="0"/>
    <xf numFmtId="43" fontId="17" fillId="0" borderId="0" applyFont="0" applyFill="0" applyBorder="0" applyAlignment="0" applyProtection="0"/>
    <xf numFmtId="179" fontId="17" fillId="0" borderId="0" applyFont="0" applyFill="0" applyBorder="0" applyAlignment="0" applyProtection="0"/>
    <xf numFmtId="43" fontId="41" fillId="0" borderId="0" applyFont="0" applyFill="0" applyBorder="0" applyAlignment="0" applyProtection="0"/>
    <xf numFmtId="180" fontId="42" fillId="0" borderId="0" applyFont="0" applyBorder="0" applyProtection="0"/>
    <xf numFmtId="180" fontId="42" fillId="0" borderId="0"/>
    <xf numFmtId="0" fontId="44" fillId="28" borderId="0" applyNumberFormat="0" applyBorder="0" applyAlignment="0" applyProtection="0">
      <alignment vertical="center"/>
    </xf>
    <xf numFmtId="0" fontId="45" fillId="0" borderId="19" applyNumberFormat="0" applyFill="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7" fillId="12"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0" fontId="46" fillId="16" borderId="0" applyNumberFormat="0" applyBorder="0" applyAlignment="0" applyProtection="0">
      <alignment vertical="center"/>
    </xf>
    <xf numFmtId="9" fontId="17" fillId="0" borderId="0" applyFont="0" applyFill="0" applyBorder="0" applyAlignment="0" applyProtection="0"/>
    <xf numFmtId="0" fontId="48" fillId="29" borderId="20" applyNumberFormat="0" applyAlignment="0" applyProtection="0">
      <alignment vertical="center"/>
    </xf>
    <xf numFmtId="44" fontId="17" fillId="0" borderId="0" applyFont="0" applyFill="0" applyBorder="0" applyAlignment="0" applyProtection="0"/>
    <xf numFmtId="44" fontId="17" fillId="0" borderId="0" applyFont="0" applyFill="0" applyBorder="0" applyAlignment="0" applyProtection="0"/>
    <xf numFmtId="181" fontId="43" fillId="0" borderId="0" applyFont="0" applyFill="0" applyBorder="0" applyAlignment="0" applyProtection="0"/>
    <xf numFmtId="0" fontId="49" fillId="0" borderId="21" applyNumberFormat="0" applyFill="0" applyAlignment="0" applyProtection="0">
      <alignment vertical="center"/>
    </xf>
    <xf numFmtId="0" fontId="10" fillId="30" borderId="22" applyNumberFormat="0" applyFont="0" applyAlignment="0" applyProtection="0">
      <alignment vertical="center"/>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34" borderId="0" applyNumberFormat="0" applyBorder="0" applyAlignment="0" applyProtection="0">
      <alignment vertical="center"/>
    </xf>
    <xf numFmtId="0" fontId="52" fillId="0" borderId="23" applyNumberFormat="0" applyFill="0" applyAlignment="0" applyProtection="0">
      <alignment vertical="center"/>
    </xf>
    <xf numFmtId="0" fontId="53" fillId="0" borderId="24" applyNumberFormat="0" applyFill="0" applyAlignment="0" applyProtection="0">
      <alignment vertical="center"/>
    </xf>
    <xf numFmtId="0" fontId="54" fillId="0" borderId="25" applyNumberFormat="0" applyFill="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19" borderId="20" applyNumberFormat="0" applyAlignment="0" applyProtection="0">
      <alignment vertical="center"/>
    </xf>
    <xf numFmtId="0" fontId="57" fillId="29" borderId="26" applyNumberFormat="0" applyAlignment="0" applyProtection="0">
      <alignment vertical="center"/>
    </xf>
    <xf numFmtId="0" fontId="58" fillId="35" borderId="27" applyNumberFormat="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60" fillId="13"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61" fillId="0" borderId="0" applyNumberFormat="0" applyFill="0" applyBorder="0" applyAlignment="0" applyProtection="0">
      <alignment vertical="center"/>
    </xf>
    <xf numFmtId="0" fontId="37" fillId="0" borderId="0">
      <alignment vertical="center"/>
    </xf>
    <xf numFmtId="0" fontId="33" fillId="0" borderId="0">
      <alignment vertical="center"/>
    </xf>
    <xf numFmtId="0" fontId="16" fillId="0" borderId="0">
      <alignment vertical="center"/>
    </xf>
    <xf numFmtId="0" fontId="34" fillId="0" borderId="0"/>
    <xf numFmtId="0" fontId="33" fillId="0" borderId="0">
      <alignment vertical="center"/>
    </xf>
    <xf numFmtId="0" fontId="56" fillId="19" borderId="37" applyNumberFormat="0" applyAlignment="0" applyProtection="0">
      <alignment vertical="center"/>
    </xf>
    <xf numFmtId="0" fontId="10" fillId="30" borderId="38" applyNumberFormat="0" applyFont="0" applyAlignment="0" applyProtection="0">
      <alignment vertical="center"/>
    </xf>
    <xf numFmtId="0" fontId="48" fillId="29" borderId="37" applyNumberFormat="0" applyAlignment="0" applyProtection="0">
      <alignment vertical="center"/>
    </xf>
    <xf numFmtId="0" fontId="45" fillId="0" borderId="36" applyNumberFormat="0" applyFill="0" applyAlignment="0" applyProtection="0">
      <alignment vertical="center"/>
    </xf>
    <xf numFmtId="0" fontId="45" fillId="0" borderId="31" applyNumberFormat="0" applyFill="0" applyAlignment="0" applyProtection="0">
      <alignment vertical="center"/>
    </xf>
    <xf numFmtId="0" fontId="48" fillId="29" borderId="32" applyNumberFormat="0" applyAlignment="0" applyProtection="0">
      <alignment vertical="center"/>
    </xf>
    <xf numFmtId="0" fontId="10" fillId="30" borderId="33" applyNumberFormat="0" applyFont="0" applyAlignment="0" applyProtection="0">
      <alignment vertical="center"/>
    </xf>
    <xf numFmtId="0" fontId="56" fillId="19" borderId="32" applyNumberFormat="0" applyAlignment="0" applyProtection="0">
      <alignment vertical="center"/>
    </xf>
    <xf numFmtId="0" fontId="57" fillId="29" borderId="34" applyNumberFormat="0" applyAlignment="0" applyProtection="0">
      <alignment vertical="center"/>
    </xf>
    <xf numFmtId="0" fontId="57" fillId="29" borderId="39" applyNumberFormat="0" applyAlignment="0" applyProtection="0">
      <alignment vertical="center"/>
    </xf>
    <xf numFmtId="0" fontId="45" fillId="0" borderId="36" applyNumberFormat="0" applyFill="0" applyAlignment="0" applyProtection="0">
      <alignment vertical="center"/>
    </xf>
    <xf numFmtId="0" fontId="48" fillId="29" borderId="37" applyNumberFormat="0" applyAlignment="0" applyProtection="0">
      <alignment vertical="center"/>
    </xf>
    <xf numFmtId="0" fontId="10" fillId="30" borderId="38" applyNumberFormat="0" applyFont="0" applyAlignment="0" applyProtection="0">
      <alignment vertical="center"/>
    </xf>
    <xf numFmtId="0" fontId="56" fillId="19" borderId="37" applyNumberFormat="0" applyAlignment="0" applyProtection="0">
      <alignment vertical="center"/>
    </xf>
    <xf numFmtId="0" fontId="57" fillId="29" borderId="39" applyNumberFormat="0" applyAlignment="0" applyProtection="0">
      <alignment vertical="center"/>
    </xf>
    <xf numFmtId="0" fontId="4" fillId="0" borderId="0">
      <alignment vertical="center"/>
    </xf>
    <xf numFmtId="0" fontId="33" fillId="0" borderId="0">
      <alignment vertical="center"/>
    </xf>
    <xf numFmtId="0" fontId="33" fillId="0" borderId="0">
      <alignment vertical="center"/>
    </xf>
    <xf numFmtId="0" fontId="88" fillId="0" borderId="0"/>
    <xf numFmtId="0" fontId="17" fillId="0" borderId="0"/>
    <xf numFmtId="183" fontId="43" fillId="0" borderId="0"/>
    <xf numFmtId="0" fontId="17" fillId="0" borderId="0"/>
    <xf numFmtId="0" fontId="17" fillId="0" borderId="0">
      <alignment vertical="center"/>
    </xf>
    <xf numFmtId="0" fontId="3" fillId="0" borderId="0">
      <alignment vertical="center"/>
    </xf>
    <xf numFmtId="0" fontId="17" fillId="0" borderId="0"/>
    <xf numFmtId="37" fontId="43" fillId="0" borderId="0"/>
    <xf numFmtId="190" fontId="138" fillId="0" borderId="0" applyBorder="0" applyProtection="0"/>
    <xf numFmtId="0" fontId="40" fillId="0" borderId="0">
      <alignment vertical="center"/>
    </xf>
    <xf numFmtId="0" fontId="139" fillId="0" borderId="0" applyNumberFormat="0" applyBorder="0" applyProtection="0"/>
    <xf numFmtId="0" fontId="139" fillId="0" borderId="0" applyNumberFormat="0" applyBorder="0" applyProtection="0"/>
    <xf numFmtId="0" fontId="40" fillId="0" borderId="0">
      <alignment vertical="center"/>
    </xf>
    <xf numFmtId="0" fontId="40" fillId="0" borderId="0">
      <alignment vertical="center"/>
    </xf>
    <xf numFmtId="0" fontId="40" fillId="0" borderId="0">
      <alignment vertical="center"/>
    </xf>
    <xf numFmtId="0" fontId="40" fillId="0" borderId="0" applyNumberFormat="0" applyFont="0" applyBorder="0" applyProtection="0"/>
    <xf numFmtId="0" fontId="40" fillId="0" borderId="0">
      <alignment vertical="center"/>
    </xf>
    <xf numFmtId="0" fontId="37" fillId="0" borderId="0" applyNumberFormat="0" applyBorder="0" applyProtection="0">
      <alignment vertical="center"/>
    </xf>
    <xf numFmtId="0" fontId="40" fillId="0" borderId="0">
      <alignment vertical="center"/>
    </xf>
    <xf numFmtId="0" fontId="37" fillId="0" borderId="0" applyNumberFormat="0" applyBorder="0" applyProtection="0"/>
    <xf numFmtId="0" fontId="155" fillId="0" borderId="0">
      <alignment vertical="center"/>
    </xf>
    <xf numFmtId="0" fontId="40" fillId="0" borderId="0">
      <alignment vertical="center"/>
    </xf>
    <xf numFmtId="0" fontId="162" fillId="0" borderId="0"/>
    <xf numFmtId="0" fontId="37" fillId="0" borderId="0"/>
    <xf numFmtId="0" fontId="2" fillId="0" borderId="0">
      <alignment vertical="center"/>
    </xf>
    <xf numFmtId="0" fontId="37" fillId="0" borderId="0"/>
    <xf numFmtId="0" fontId="40" fillId="0" borderId="0">
      <alignment vertical="center"/>
    </xf>
    <xf numFmtId="0" fontId="40" fillId="0" borderId="0">
      <alignment vertical="center"/>
    </xf>
    <xf numFmtId="0" fontId="155" fillId="0" borderId="0">
      <alignment vertical="center"/>
    </xf>
    <xf numFmtId="0" fontId="40" fillId="0" borderId="0">
      <alignment vertical="center"/>
    </xf>
    <xf numFmtId="0" fontId="155" fillId="0" borderId="0">
      <alignment vertical="center"/>
    </xf>
    <xf numFmtId="0" fontId="138" fillId="0" borderId="0"/>
    <xf numFmtId="0" fontId="200" fillId="0" borderId="0" applyNumberFormat="0" applyBorder="0" applyProtection="0"/>
    <xf numFmtId="205" fontId="138" fillId="0" borderId="0" applyFont="0" applyBorder="0" applyProtection="0"/>
    <xf numFmtId="0" fontId="1" fillId="0" borderId="0">
      <alignment vertical="center"/>
    </xf>
    <xf numFmtId="0" fontId="204" fillId="0" borderId="0" applyNumberFormat="0" applyBorder="0" applyProtection="0"/>
    <xf numFmtId="37" fontId="37" fillId="0" borderId="0" applyBorder="0" applyProtection="0"/>
    <xf numFmtId="37" fontId="42" fillId="0" borderId="0" applyBorder="0" applyProtection="0"/>
    <xf numFmtId="209" fontId="37" fillId="0" borderId="0" applyBorder="0" applyProtection="0"/>
    <xf numFmtId="44" fontId="37" fillId="0" borderId="0" applyFont="0" applyFill="0" applyBorder="0" applyAlignment="0" applyProtection="0">
      <alignment vertical="center"/>
    </xf>
    <xf numFmtId="37" fontId="37" fillId="0" borderId="0" applyBorder="0" applyProtection="0"/>
    <xf numFmtId="37" fontId="42" fillId="0" borderId="0" applyBorder="0" applyProtection="0"/>
    <xf numFmtId="39" fontId="42" fillId="0" borderId="0"/>
    <xf numFmtId="209" fontId="42" fillId="0" borderId="0" applyBorder="0" applyProtection="0"/>
    <xf numFmtId="37" fontId="42" fillId="0" borderId="0" applyBorder="0" applyProtection="0"/>
    <xf numFmtId="39" fontId="42" fillId="0" borderId="0" applyBorder="0" applyProtection="0"/>
  </cellStyleXfs>
  <cellXfs count="2063">
    <xf numFmtId="0" fontId="0" fillId="0" borderId="0" xfId="0">
      <alignment vertical="center"/>
    </xf>
    <xf numFmtId="0" fontId="14" fillId="0" borderId="0" xfId="2" applyAlignment="1" applyProtection="1">
      <alignment vertical="center"/>
    </xf>
    <xf numFmtId="0" fontId="11" fillId="3" borderId="2" xfId="0" applyFont="1" applyFill="1" applyBorder="1" applyAlignment="1">
      <alignment horizontal="justify" vertical="center"/>
    </xf>
    <xf numFmtId="0" fontId="11" fillId="3" borderId="2" xfId="0" applyFont="1" applyFill="1" applyBorder="1" applyAlignment="1">
      <alignment horizontal="left" vertical="center" indent="2"/>
    </xf>
    <xf numFmtId="0" fontId="11" fillId="3" borderId="2" xfId="0" applyFont="1" applyFill="1" applyBorder="1" applyAlignment="1">
      <alignment horizontal="left" vertical="center" wrapText="1" indent="2"/>
    </xf>
    <xf numFmtId="0" fontId="11" fillId="3" borderId="2" xfId="0" applyFont="1" applyFill="1" applyBorder="1" applyAlignment="1">
      <alignment horizontal="left" vertical="center" wrapText="1"/>
    </xf>
    <xf numFmtId="0" fontId="11" fillId="3" borderId="3" xfId="0" applyFont="1" applyFill="1" applyBorder="1" applyAlignment="1">
      <alignment horizontal="justify" vertical="center"/>
    </xf>
    <xf numFmtId="0" fontId="12" fillId="3" borderId="2" xfId="0" applyFont="1" applyFill="1" applyBorder="1" applyAlignment="1">
      <alignment horizontal="left" vertical="center" indent="2"/>
    </xf>
    <xf numFmtId="0" fontId="7" fillId="3" borderId="2" xfId="0" applyFont="1" applyFill="1" applyBorder="1" applyAlignment="1">
      <alignment horizontal="left" vertical="center" indent="2"/>
    </xf>
    <xf numFmtId="0" fontId="7" fillId="3" borderId="2" xfId="0" applyFont="1" applyFill="1" applyBorder="1" applyAlignment="1">
      <alignment horizontal="left" vertical="center" wrapText="1" indent="2"/>
    </xf>
    <xf numFmtId="0" fontId="0" fillId="0" borderId="0" xfId="0" applyAlignment="1">
      <alignment vertical="center" wrapText="1"/>
    </xf>
    <xf numFmtId="0" fontId="9" fillId="2" borderId="1" xfId="0" applyFont="1" applyFill="1" applyBorder="1" applyAlignment="1">
      <alignment horizontal="center" vertical="center"/>
    </xf>
    <xf numFmtId="0" fontId="7" fillId="3" borderId="2" xfId="0" applyFont="1" applyFill="1" applyBorder="1">
      <alignment vertical="center"/>
    </xf>
    <xf numFmtId="0" fontId="7" fillId="3" borderId="2" xfId="0" applyFont="1" applyFill="1" applyBorder="1" applyAlignment="1">
      <alignment horizontal="justify" vertical="center"/>
    </xf>
    <xf numFmtId="0" fontId="7" fillId="3" borderId="2" xfId="0" applyFont="1" applyFill="1" applyBorder="1" applyAlignment="1">
      <alignment horizontal="left" vertical="center" wrapText="1"/>
    </xf>
    <xf numFmtId="0" fontId="7" fillId="3" borderId="3" xfId="0" applyFont="1" applyFill="1" applyBorder="1" applyAlignment="1">
      <alignment horizontal="justify" vertical="center"/>
    </xf>
    <xf numFmtId="0" fontId="12" fillId="3" borderId="2" xfId="0" applyFont="1" applyFill="1" applyBorder="1" applyAlignment="1">
      <alignment horizontal="left" vertical="center" wrapText="1" indent="2"/>
    </xf>
    <xf numFmtId="0" fontId="21" fillId="2" borderId="1" xfId="0" applyFont="1" applyFill="1" applyBorder="1" applyAlignment="1">
      <alignment horizontal="center" vertical="center"/>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3" fillId="3" borderId="2" xfId="0" applyFont="1" applyFill="1" applyBorder="1">
      <alignment vertical="center"/>
    </xf>
    <xf numFmtId="0" fontId="22" fillId="3" borderId="2" xfId="0" applyFont="1" applyFill="1" applyBorder="1" applyAlignment="1">
      <alignment horizontal="left" vertical="center" wrapText="1" indent="2"/>
    </xf>
    <xf numFmtId="0" fontId="9" fillId="2" borderId="1" xfId="0" applyFont="1" applyFill="1" applyBorder="1" applyAlignment="1">
      <alignment horizontal="center" vertical="center" wrapText="1"/>
    </xf>
    <xf numFmtId="0" fontId="7" fillId="3" borderId="2" xfId="0" applyFont="1" applyFill="1" applyBorder="1" applyAlignment="1">
      <alignment vertical="center" wrapText="1"/>
    </xf>
    <xf numFmtId="0" fontId="22" fillId="3" borderId="2" xfId="0" applyFont="1" applyFill="1" applyBorder="1" applyAlignment="1">
      <alignment horizontal="left" vertical="center" wrapText="1"/>
    </xf>
    <xf numFmtId="0" fontId="22" fillId="3" borderId="3" xfId="0" applyFont="1" applyFill="1" applyBorder="1" applyAlignment="1">
      <alignment horizontal="justify" vertical="center"/>
    </xf>
    <xf numFmtId="0" fontId="22" fillId="3" borderId="2" xfId="0" applyFont="1" applyFill="1" applyBorder="1" applyAlignment="1">
      <alignment horizontal="justify" vertical="center"/>
    </xf>
    <xf numFmtId="0" fontId="7" fillId="3" borderId="2" xfId="7" applyFont="1" applyFill="1" applyBorder="1" applyAlignment="1">
      <alignment horizontal="justify" vertical="center"/>
    </xf>
    <xf numFmtId="0" fontId="7" fillId="3" borderId="2" xfId="7" applyFont="1" applyFill="1" applyBorder="1" applyAlignment="1">
      <alignment horizontal="left" vertical="center" indent="2"/>
    </xf>
    <xf numFmtId="0" fontId="32" fillId="3" borderId="2" xfId="7" applyFont="1" applyFill="1" applyBorder="1" applyAlignment="1">
      <alignment horizontal="left" vertical="center" indent="2"/>
    </xf>
    <xf numFmtId="0" fontId="22" fillId="3" borderId="2" xfId="0" applyFont="1" applyFill="1" applyBorder="1" applyAlignment="1">
      <alignment horizontal="left" vertical="center" indent="2"/>
    </xf>
    <xf numFmtId="0" fontId="35" fillId="3" borderId="2" xfId="0" applyFont="1" applyFill="1" applyBorder="1" applyAlignment="1">
      <alignment horizontal="left" vertical="center" wrapText="1" indent="2"/>
    </xf>
    <xf numFmtId="0" fontId="30"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7" fillId="36" borderId="28" xfId="105" applyFont="1" applyFill="1" applyBorder="1" applyAlignment="1">
      <alignment horizontal="justify" vertical="center"/>
    </xf>
    <xf numFmtId="0" fontId="7" fillId="36" borderId="29" xfId="105" applyFont="1" applyFill="1" applyBorder="1" applyAlignment="1">
      <alignment horizontal="left" vertical="center" wrapText="1" indent="2"/>
    </xf>
    <xf numFmtId="0" fontId="22" fillId="36" borderId="29" xfId="105" applyFont="1" applyFill="1" applyBorder="1" applyAlignment="1">
      <alignment horizontal="left" vertical="center" wrapText="1"/>
    </xf>
    <xf numFmtId="0" fontId="22" fillId="36" borderId="29" xfId="105" applyFont="1" applyFill="1" applyBorder="1" applyAlignment="1">
      <alignment horizontal="justify" vertical="center"/>
    </xf>
    <xf numFmtId="0" fontId="22" fillId="36" borderId="29" xfId="105" applyFont="1" applyFill="1" applyBorder="1" applyAlignment="1">
      <alignment horizontal="left" vertical="center" wrapText="1" indent="2"/>
    </xf>
    <xf numFmtId="0" fontId="22" fillId="36" borderId="29" xfId="105" applyFont="1" applyFill="1" applyBorder="1" applyAlignment="1">
      <alignment horizontal="left" vertical="center" indent="2"/>
    </xf>
    <xf numFmtId="0" fontId="67" fillId="0" borderId="0" xfId="0" applyFont="1" applyAlignment="1">
      <alignment vertical="center" wrapText="1"/>
    </xf>
    <xf numFmtId="0" fontId="66" fillId="0" borderId="0" xfId="0" applyFont="1" applyAlignment="1">
      <alignment vertical="center" wrapText="1"/>
    </xf>
    <xf numFmtId="0" fontId="68" fillId="0" borderId="0" xfId="0" applyFont="1" applyAlignment="1">
      <alignment vertical="center" wrapText="1"/>
    </xf>
    <xf numFmtId="0" fontId="71" fillId="0" borderId="12" xfId="0" applyFont="1" applyBorder="1" applyAlignment="1">
      <alignment vertical="center" wrapText="1"/>
    </xf>
    <xf numFmtId="0" fontId="71" fillId="0" borderId="14" xfId="0" applyFont="1" applyBorder="1" applyAlignment="1">
      <alignment vertical="center" wrapText="1"/>
    </xf>
    <xf numFmtId="0" fontId="71" fillId="0" borderId="0" xfId="0" applyFont="1">
      <alignment vertical="center"/>
    </xf>
    <xf numFmtId="0" fontId="71" fillId="0" borderId="18" xfId="0" applyFont="1" applyBorder="1" applyAlignment="1">
      <alignment vertical="center" wrapText="1"/>
    </xf>
    <xf numFmtId="0" fontId="71" fillId="0" borderId="11" xfId="0" applyFont="1" applyBorder="1">
      <alignment vertical="center"/>
    </xf>
    <xf numFmtId="0" fontId="71" fillId="0" borderId="11" xfId="0" applyFont="1" applyBorder="1" applyAlignment="1">
      <alignment vertical="center" wrapText="1"/>
    </xf>
    <xf numFmtId="0" fontId="69" fillId="0" borderId="11" xfId="0" applyFont="1" applyBorder="1" applyAlignment="1">
      <alignment vertical="top" wrapText="1"/>
    </xf>
    <xf numFmtId="0" fontId="69" fillId="0" borderId="8" xfId="0" applyFont="1" applyBorder="1" applyAlignment="1">
      <alignment vertical="center" wrapText="1"/>
    </xf>
    <xf numFmtId="0" fontId="71" fillId="0" borderId="9" xfId="0" applyFont="1" applyBorder="1" applyAlignment="1">
      <alignment vertical="center" wrapText="1"/>
    </xf>
    <xf numFmtId="0" fontId="71" fillId="0" borderId="10" xfId="0" applyFont="1" applyBorder="1" applyAlignment="1">
      <alignment vertical="center" wrapText="1"/>
    </xf>
    <xf numFmtId="0" fontId="71" fillId="4" borderId="4" xfId="0" applyFont="1" applyFill="1" applyBorder="1" applyAlignment="1">
      <alignment horizontal="center" vertical="center" wrapText="1"/>
    </xf>
    <xf numFmtId="0" fontId="72" fillId="0" borderId="4" xfId="1" applyFont="1" applyBorder="1" applyAlignment="1">
      <alignment horizontal="center" vertical="center" wrapText="1"/>
    </xf>
    <xf numFmtId="0" fontId="71" fillId="4" borderId="5" xfId="0" applyFont="1" applyFill="1" applyBorder="1" applyAlignment="1">
      <alignment horizontal="center" vertical="center" wrapText="1"/>
    </xf>
    <xf numFmtId="176" fontId="71" fillId="0" borderId="35" xfId="1" applyNumberFormat="1" applyFont="1" applyBorder="1" applyAlignment="1">
      <alignment horizontal="center" vertical="center" wrapText="1"/>
    </xf>
    <xf numFmtId="20" fontId="75" fillId="0" borderId="6"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177" fontId="75" fillId="0" borderId="35" xfId="1" applyNumberFormat="1" applyFont="1" applyBorder="1" applyAlignment="1">
      <alignment horizontal="center" vertical="center" wrapText="1"/>
    </xf>
    <xf numFmtId="176" fontId="69" fillId="4" borderId="5" xfId="1" applyNumberFormat="1" applyFont="1" applyFill="1" applyBorder="1" applyAlignment="1">
      <alignment horizontal="center" vertical="center" wrapText="1"/>
    </xf>
    <xf numFmtId="0" fontId="71" fillId="0" borderId="7" xfId="0" applyFont="1" applyBorder="1" applyAlignment="1">
      <alignment vertical="center" wrapText="1"/>
    </xf>
    <xf numFmtId="20" fontId="71" fillId="0" borderId="6"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0" fontId="71" fillId="0" borderId="7" xfId="2" applyFont="1" applyFill="1" applyBorder="1" applyAlignment="1" applyProtection="1">
      <alignment horizontal="center" vertical="center" wrapText="1"/>
    </xf>
    <xf numFmtId="176" fontId="69" fillId="0" borderId="35" xfId="1" applyNumberFormat="1" applyFont="1" applyBorder="1" applyAlignment="1">
      <alignment horizontal="center" vertical="center" wrapText="1"/>
    </xf>
    <xf numFmtId="0" fontId="66" fillId="0" borderId="11" xfId="0" applyFont="1" applyBorder="1" applyAlignment="1">
      <alignment vertical="center" wrapText="1"/>
    </xf>
    <xf numFmtId="176" fontId="71" fillId="0" borderId="6" xfId="1" applyNumberFormat="1" applyFont="1" applyBorder="1" applyAlignment="1">
      <alignment horizontal="center" vertical="center" wrapText="1"/>
    </xf>
    <xf numFmtId="176" fontId="69" fillId="0" borderId="5" xfId="1" applyNumberFormat="1" applyFont="1" applyBorder="1" applyAlignment="1">
      <alignment horizontal="center" vertical="center" wrapText="1"/>
    </xf>
    <xf numFmtId="0" fontId="79" fillId="0" borderId="7" xfId="2" applyFont="1" applyFill="1" applyBorder="1" applyAlignment="1" applyProtection="1">
      <alignment horizontal="center" vertical="center" wrapText="1"/>
    </xf>
    <xf numFmtId="176" fontId="80" fillId="4" borderId="5" xfId="1" applyNumberFormat="1" applyFont="1" applyFill="1" applyBorder="1" applyAlignment="1">
      <alignment vertical="center" wrapText="1"/>
    </xf>
    <xf numFmtId="0" fontId="66" fillId="0" borderId="7" xfId="0" applyFont="1" applyBorder="1" applyAlignment="1">
      <alignment vertical="center" wrapText="1"/>
    </xf>
    <xf numFmtId="0" fontId="79" fillId="0" borderId="6" xfId="2" applyFont="1" applyFill="1" applyBorder="1" applyAlignment="1" applyProtection="1">
      <alignment horizontal="center" vertical="center" wrapText="1"/>
    </xf>
    <xf numFmtId="0" fontId="76" fillId="0" borderId="6" xfId="2" applyFont="1" applyFill="1" applyBorder="1" applyAlignment="1" applyProtection="1">
      <alignment horizontal="center" vertical="center" wrapText="1"/>
    </xf>
    <xf numFmtId="176" fontId="80" fillId="4" borderId="6" xfId="1" applyNumberFormat="1" applyFont="1" applyFill="1" applyBorder="1" applyAlignment="1">
      <alignment vertical="center" wrapText="1"/>
    </xf>
    <xf numFmtId="0" fontId="79" fillId="0" borderId="5" xfId="2" applyFont="1" applyFill="1" applyBorder="1" applyAlignment="1" applyProtection="1">
      <alignment horizontal="center" vertical="center" wrapText="1"/>
    </xf>
    <xf numFmtId="0" fontId="76" fillId="0" borderId="5" xfId="2" applyFont="1" applyFill="1" applyBorder="1" applyAlignment="1" applyProtection="1">
      <alignment horizontal="center" vertical="center" wrapText="1"/>
    </xf>
    <xf numFmtId="0" fontId="71" fillId="0" borderId="6" xfId="0" applyFont="1" applyBorder="1" applyAlignment="1">
      <alignment vertical="center" wrapText="1"/>
    </xf>
    <xf numFmtId="0" fontId="66" fillId="0" borderId="12" xfId="0" applyFont="1" applyBorder="1" applyAlignment="1">
      <alignment vertical="center" wrapText="1"/>
    </xf>
    <xf numFmtId="176" fontId="69" fillId="0" borderId="6" xfId="1" applyNumberFormat="1" applyFont="1" applyBorder="1" applyAlignment="1">
      <alignment horizontal="center" vertical="center" wrapText="1"/>
    </xf>
    <xf numFmtId="0" fontId="66" fillId="0" borderId="35" xfId="0" applyFont="1" applyBorder="1" applyAlignment="1">
      <alignment vertical="center" wrapText="1"/>
    </xf>
    <xf numFmtId="0" fontId="66" fillId="0" borderId="5" xfId="0" applyFont="1" applyBorder="1" applyAlignment="1">
      <alignment vertical="center" wrapText="1"/>
    </xf>
    <xf numFmtId="0" fontId="66" fillId="0" borderId="6" xfId="0" applyFont="1" applyBorder="1" applyAlignment="1">
      <alignment vertical="center" wrapText="1"/>
    </xf>
    <xf numFmtId="0" fontId="69" fillId="0" borderId="0" xfId="0" applyFont="1" applyAlignment="1">
      <alignment vertical="center" wrapText="1"/>
    </xf>
    <xf numFmtId="0" fontId="69" fillId="0" borderId="0" xfId="0" applyFont="1" applyAlignment="1">
      <alignment vertical="top" wrapText="1"/>
    </xf>
    <xf numFmtId="0" fontId="71" fillId="0" borderId="0" xfId="0" applyFont="1" applyAlignment="1">
      <alignment vertical="center" wrapText="1"/>
    </xf>
    <xf numFmtId="0" fontId="77" fillId="5" borderId="0" xfId="2" applyFont="1" applyFill="1" applyAlignment="1" applyProtection="1">
      <alignment horizontal="center" vertical="center"/>
    </xf>
    <xf numFmtId="0" fontId="66" fillId="5" borderId="0" xfId="0" applyFont="1" applyFill="1" applyAlignment="1">
      <alignment horizontal="center" vertical="center"/>
    </xf>
    <xf numFmtId="0" fontId="71" fillId="4" borderId="6" xfId="0" applyFont="1" applyFill="1" applyBorder="1" applyAlignment="1">
      <alignment horizontal="center" vertical="center" wrapText="1"/>
    </xf>
    <xf numFmtId="0" fontId="71" fillId="4" borderId="7" xfId="0" applyFont="1" applyFill="1" applyBorder="1" applyAlignment="1">
      <alignment horizontal="center" vertical="center" wrapText="1"/>
    </xf>
    <xf numFmtId="20" fontId="69" fillId="4" borderId="6" xfId="1" applyNumberFormat="1" applyFont="1" applyFill="1" applyBorder="1" applyAlignment="1">
      <alignment horizontal="center" vertical="center" wrapText="1"/>
    </xf>
    <xf numFmtId="0" fontId="66" fillId="7" borderId="0" xfId="0" applyFont="1" applyFill="1" applyAlignment="1">
      <alignment horizontal="center" vertical="center"/>
    </xf>
    <xf numFmtId="0" fontId="77" fillId="7" borderId="0" xfId="2" applyFont="1" applyFill="1" applyAlignment="1" applyProtection="1">
      <alignment horizontal="center" vertical="center"/>
    </xf>
    <xf numFmtId="0" fontId="14" fillId="5" borderId="0" xfId="2" applyFill="1" applyAlignment="1" applyProtection="1">
      <alignment horizontal="center" vertical="center"/>
    </xf>
    <xf numFmtId="0" fontId="14" fillId="7" borderId="0" xfId="2" applyFill="1" applyAlignment="1" applyProtection="1">
      <alignment horizontal="center" vertical="center"/>
    </xf>
    <xf numFmtId="176" fontId="71" fillId="0" borderId="5" xfId="1" applyNumberFormat="1" applyFont="1" applyBorder="1" applyAlignment="1">
      <alignment horizontal="center" vertical="center" wrapText="1"/>
    </xf>
    <xf numFmtId="0" fontId="23" fillId="3" borderId="2" xfId="126" applyFont="1" applyFill="1" applyBorder="1" applyAlignment="1">
      <alignment horizontal="left" vertical="center" indent="2"/>
    </xf>
    <xf numFmtId="0" fontId="23" fillId="37" borderId="40" xfId="9" applyFont="1" applyFill="1" applyBorder="1" applyAlignment="1">
      <alignment horizontal="left" vertical="center" indent="2"/>
    </xf>
    <xf numFmtId="0" fontId="23" fillId="3" borderId="2" xfId="7" applyFont="1" applyFill="1" applyBorder="1" applyAlignment="1">
      <alignment horizontal="left" vertical="center" indent="2"/>
    </xf>
    <xf numFmtId="0" fontId="23" fillId="3" borderId="2" xfId="127" applyFont="1" applyFill="1" applyBorder="1" applyAlignment="1">
      <alignment horizontal="left" vertical="center" indent="2"/>
    </xf>
    <xf numFmtId="0" fontId="23" fillId="3" borderId="2" xfId="7" applyFont="1" applyFill="1" applyBorder="1" applyAlignment="1">
      <alignment horizontal="justify" vertical="center"/>
    </xf>
    <xf numFmtId="0" fontId="21" fillId="2" borderId="1" xfId="0" applyFont="1" applyFill="1" applyBorder="1" applyAlignment="1">
      <alignment horizontal="center" vertical="center" wrapText="1"/>
    </xf>
    <xf numFmtId="0" fontId="23" fillId="3" borderId="2" xfId="126" applyFont="1" applyFill="1" applyBorder="1" applyAlignment="1">
      <alignment horizontal="left" vertical="center" wrapText="1" indent="2"/>
    </xf>
    <xf numFmtId="0" fontId="23" fillId="3" borderId="2" xfId="127" applyFont="1" applyFill="1" applyBorder="1" applyAlignment="1">
      <alignment horizontal="justify" vertical="center"/>
    </xf>
    <xf numFmtId="0" fontId="23" fillId="3" borderId="2" xfId="127" applyFont="1" applyFill="1" applyBorder="1" applyAlignment="1">
      <alignment horizontal="left" vertical="center" wrapText="1" indent="2"/>
    </xf>
    <xf numFmtId="0" fontId="23" fillId="37" borderId="41" xfId="9" applyFont="1" applyFill="1" applyBorder="1" applyAlignment="1">
      <alignment horizontal="left" vertical="center" wrapText="1" indent="1"/>
    </xf>
    <xf numFmtId="0" fontId="87" fillId="0" borderId="0" xfId="2" applyFont="1" applyAlignment="1" applyProtection="1">
      <alignment vertical="center"/>
    </xf>
    <xf numFmtId="0" fontId="86" fillId="0" borderId="15" xfId="0" applyFont="1" applyBorder="1" applyAlignment="1">
      <alignment vertical="top"/>
    </xf>
    <xf numFmtId="0" fontId="86" fillId="0" borderId="11" xfId="0" applyFont="1" applyBorder="1" applyAlignment="1">
      <alignment vertical="top"/>
    </xf>
    <xf numFmtId="0" fontId="86" fillId="0" borderId="11" xfId="0" applyFont="1" applyBorder="1">
      <alignment vertical="center"/>
    </xf>
    <xf numFmtId="0" fontId="17" fillId="0" borderId="0" xfId="32"/>
    <xf numFmtId="182" fontId="17" fillId="0" borderId="0" xfId="44" applyNumberFormat="1" applyFont="1"/>
    <xf numFmtId="0" fontId="89" fillId="0" borderId="44" xfId="128" quotePrefix="1" applyFont="1" applyBorder="1" applyAlignment="1">
      <alignment horizontal="center" vertical="center"/>
    </xf>
    <xf numFmtId="0" fontId="89" fillId="0" borderId="46" xfId="128" applyFont="1" applyBorder="1"/>
    <xf numFmtId="0" fontId="89" fillId="0" borderId="47" xfId="128" applyFont="1" applyBorder="1"/>
    <xf numFmtId="0" fontId="86" fillId="0" borderId="0" xfId="32" applyFont="1" applyAlignment="1">
      <alignment vertical="center"/>
    </xf>
    <xf numFmtId="0" fontId="89" fillId="0" borderId="0" xfId="128" applyFont="1" applyAlignment="1">
      <alignment vertical="center"/>
    </xf>
    <xf numFmtId="182" fontId="17" fillId="0" borderId="0" xfId="44" applyNumberFormat="1" applyFont="1" applyBorder="1"/>
    <xf numFmtId="0" fontId="91" fillId="0" borderId="0" xfId="32" applyFont="1"/>
    <xf numFmtId="182" fontId="89" fillId="0" borderId="0" xfId="44" applyNumberFormat="1" applyFont="1" applyFill="1" applyBorder="1" applyAlignment="1">
      <alignment horizontal="right" vertical="center"/>
    </xf>
    <xf numFmtId="0" fontId="17" fillId="0" borderId="0" xfId="128" applyFont="1" applyAlignment="1">
      <alignment horizontal="right" vertical="center"/>
    </xf>
    <xf numFmtId="0" fontId="89" fillId="0" borderId="0" xfId="128" applyFont="1" applyAlignment="1">
      <alignment horizontal="right" vertical="center"/>
    </xf>
    <xf numFmtId="182" fontId="89" fillId="0" borderId="0" xfId="44" applyNumberFormat="1" applyFont="1" applyBorder="1" applyAlignment="1">
      <alignment vertical="center"/>
    </xf>
    <xf numFmtId="0" fontId="17" fillId="0" borderId="47" xfId="32" applyBorder="1"/>
    <xf numFmtId="182" fontId="89" fillId="0" borderId="47" xfId="44" applyNumberFormat="1" applyFont="1" applyBorder="1" applyAlignment="1">
      <alignment vertical="center"/>
    </xf>
    <xf numFmtId="0" fontId="89" fillId="0" borderId="47" xfId="128" applyFont="1" applyBorder="1" applyAlignment="1">
      <alignment vertical="center"/>
    </xf>
    <xf numFmtId="0" fontId="86" fillId="0" borderId="0" xfId="32" applyFont="1" applyAlignment="1">
      <alignment horizontal="left" vertical="center"/>
    </xf>
    <xf numFmtId="0" fontId="89" fillId="0" borderId="0" xfId="32" applyFont="1" applyAlignment="1">
      <alignment horizontal="right"/>
    </xf>
    <xf numFmtId="0" fontId="86" fillId="0" borderId="0" xfId="32" applyFont="1" applyAlignment="1">
      <alignment horizontal="right" vertical="center"/>
    </xf>
    <xf numFmtId="182" fontId="86" fillId="0" borderId="0" xfId="44" applyNumberFormat="1" applyFont="1" applyAlignment="1">
      <alignment horizontal="right" vertical="center"/>
    </xf>
    <xf numFmtId="183" fontId="92" fillId="0" borderId="0" xfId="130" quotePrefix="1" applyFont="1" applyAlignment="1" applyProtection="1">
      <alignment horizontal="left" vertical="center"/>
      <protection locked="0"/>
    </xf>
    <xf numFmtId="0" fontId="64" fillId="0" borderId="0" xfId="32" applyFont="1"/>
    <xf numFmtId="183" fontId="92" fillId="0" borderId="0" xfId="130" applyFont="1" applyAlignment="1" applyProtection="1">
      <alignment horizontal="left" vertical="center"/>
      <protection locked="0"/>
    </xf>
    <xf numFmtId="183" fontId="86" fillId="0" borderId="0" xfId="130" applyFont="1" applyAlignment="1" applyProtection="1">
      <alignment horizontal="left" vertical="center"/>
      <protection locked="0"/>
    </xf>
    <xf numFmtId="0" fontId="14" fillId="0" borderId="7" xfId="2" applyFill="1" applyBorder="1" applyAlignment="1" applyProtection="1">
      <alignment horizontal="center" vertical="center" wrapText="1"/>
    </xf>
    <xf numFmtId="0" fontId="89" fillId="0" borderId="47" xfId="128" quotePrefix="1" applyFont="1" applyBorder="1" applyAlignment="1">
      <alignment horizontal="center" vertical="center"/>
    </xf>
    <xf numFmtId="0" fontId="86" fillId="0" borderId="59" xfId="35" applyFont="1" applyBorder="1" applyAlignment="1">
      <alignment horizontal="center" vertical="center"/>
    </xf>
    <xf numFmtId="0" fontId="86" fillId="0" borderId="0" xfId="35" applyFont="1" applyAlignment="1">
      <alignment vertical="center"/>
    </xf>
    <xf numFmtId="0" fontId="41" fillId="0" borderId="0" xfId="35" applyAlignment="1">
      <alignment vertical="center"/>
    </xf>
    <xf numFmtId="0" fontId="86" fillId="0" borderId="46" xfId="35" applyFont="1" applyBorder="1" applyAlignment="1">
      <alignment horizontal="left" vertical="center"/>
    </xf>
    <xf numFmtId="0" fontId="86" fillId="0" borderId="47" xfId="35" applyFont="1" applyBorder="1" applyAlignment="1">
      <alignment horizontal="left" vertical="center"/>
    </xf>
    <xf numFmtId="0" fontId="86" fillId="0" borderId="48" xfId="35" applyFont="1" applyBorder="1" applyAlignment="1">
      <alignment vertical="center"/>
    </xf>
    <xf numFmtId="0" fontId="23" fillId="0" borderId="61" xfId="35" applyFont="1" applyBorder="1" applyAlignment="1">
      <alignment horizontal="center" vertical="center" wrapText="1"/>
    </xf>
    <xf numFmtId="0" fontId="23" fillId="0" borderId="62" xfId="35" applyFont="1" applyBorder="1" applyAlignment="1">
      <alignment horizontal="center" vertical="center" wrapText="1"/>
    </xf>
    <xf numFmtId="49" fontId="23" fillId="0" borderId="16" xfId="35" applyNumberFormat="1" applyFont="1" applyBorder="1" applyAlignment="1">
      <alignment horizontal="center" vertical="center"/>
    </xf>
    <xf numFmtId="43" fontId="23" fillId="0" borderId="64" xfId="35" applyNumberFormat="1" applyFont="1" applyBorder="1" applyAlignment="1">
      <alignment horizontal="center" vertical="center"/>
    </xf>
    <xf numFmtId="43" fontId="23" fillId="0" borderId="11" xfId="35" applyNumberFormat="1" applyFont="1" applyBorder="1" applyAlignment="1">
      <alignment horizontal="center" vertical="center"/>
    </xf>
    <xf numFmtId="49" fontId="23" fillId="0" borderId="15" xfId="35" applyNumberFormat="1" applyFont="1" applyBorder="1" applyAlignment="1">
      <alignment horizontal="center" vertical="center"/>
    </xf>
    <xf numFmtId="49" fontId="23" fillId="0" borderId="10" xfId="35" applyNumberFormat="1" applyFont="1" applyBorder="1" applyAlignment="1">
      <alignment horizontal="center" vertical="center"/>
    </xf>
    <xf numFmtId="49" fontId="23" fillId="0" borderId="8" xfId="35" applyNumberFormat="1" applyFont="1" applyBorder="1" applyAlignment="1">
      <alignment horizontal="center" vertical="center"/>
    </xf>
    <xf numFmtId="184" fontId="23" fillId="0" borderId="10" xfId="35" applyNumberFormat="1" applyFont="1" applyBorder="1" applyAlignment="1">
      <alignment horizontal="center" vertical="center"/>
    </xf>
    <xf numFmtId="41" fontId="23" fillId="0" borderId="8" xfId="35" applyNumberFormat="1" applyFont="1" applyBorder="1" applyAlignment="1">
      <alignment horizontal="center" vertical="center"/>
    </xf>
    <xf numFmtId="0" fontId="23" fillId="0" borderId="67" xfId="35" applyFont="1" applyBorder="1" applyAlignment="1">
      <alignment vertical="center"/>
    </xf>
    <xf numFmtId="49" fontId="23" fillId="0" borderId="13" xfId="35" applyNumberFormat="1" applyFont="1" applyBorder="1" applyAlignment="1">
      <alignment horizontal="center" vertical="center"/>
    </xf>
    <xf numFmtId="41" fontId="23" fillId="0" borderId="13" xfId="35" applyNumberFormat="1" applyFont="1" applyBorder="1" applyAlignment="1">
      <alignment horizontal="center" vertical="center"/>
    </xf>
    <xf numFmtId="41" fontId="23" fillId="38" borderId="8" xfId="35" applyNumberFormat="1" applyFont="1" applyFill="1" applyBorder="1" applyAlignment="1">
      <alignment horizontal="center" vertical="center"/>
    </xf>
    <xf numFmtId="0" fontId="23" fillId="0" borderId="68" xfId="35" applyFont="1" applyBorder="1" applyAlignment="1">
      <alignment vertical="center"/>
    </xf>
    <xf numFmtId="0" fontId="23" fillId="0" borderId="0" xfId="35" applyFont="1" applyAlignment="1">
      <alignment vertical="center"/>
    </xf>
    <xf numFmtId="43" fontId="23" fillId="0" borderId="15" xfId="35" applyNumberFormat="1" applyFont="1" applyBorder="1" applyAlignment="1">
      <alignment horizontal="center" vertical="center"/>
    </xf>
    <xf numFmtId="41" fontId="23" fillId="0" borderId="15" xfId="35" applyNumberFormat="1" applyFont="1" applyBorder="1" applyAlignment="1">
      <alignment horizontal="center" vertical="center"/>
    </xf>
    <xf numFmtId="184" fontId="23" fillId="0" borderId="71" xfId="35" applyNumberFormat="1" applyFont="1" applyBorder="1" applyAlignment="1">
      <alignment horizontal="center" vertical="center"/>
    </xf>
    <xf numFmtId="41" fontId="23" fillId="38" borderId="61" xfId="35" applyNumberFormat="1" applyFont="1" applyFill="1" applyBorder="1" applyAlignment="1">
      <alignment horizontal="center" vertical="center"/>
    </xf>
    <xf numFmtId="0" fontId="89" fillId="0" borderId="0" xfId="35" applyFont="1" applyAlignment="1">
      <alignment horizontal="left" vertical="center"/>
    </xf>
    <xf numFmtId="0" fontId="89" fillId="0" borderId="0" xfId="35" applyFont="1" applyAlignment="1">
      <alignment vertical="center"/>
    </xf>
    <xf numFmtId="0" fontId="89" fillId="0" borderId="0" xfId="35" applyFont="1" applyAlignment="1">
      <alignment horizontal="right" vertical="center"/>
    </xf>
    <xf numFmtId="0" fontId="89" fillId="0" borderId="0" xfId="35" applyFont="1"/>
    <xf numFmtId="0" fontId="89" fillId="0" borderId="0" xfId="35" applyFont="1" applyAlignment="1">
      <alignment horizontal="right"/>
    </xf>
    <xf numFmtId="0" fontId="86" fillId="0" borderId="0" xfId="35" applyFont="1" applyAlignment="1">
      <alignment horizontal="right" vertical="center"/>
    </xf>
    <xf numFmtId="0" fontId="89" fillId="0" borderId="0" xfId="35" quotePrefix="1" applyFont="1" applyAlignment="1">
      <alignment vertical="center"/>
    </xf>
    <xf numFmtId="185" fontId="89" fillId="0" borderId="0" xfId="35" applyNumberFormat="1" applyFont="1" applyAlignment="1">
      <alignment vertical="center"/>
    </xf>
    <xf numFmtId="0" fontId="23" fillId="0" borderId="59" xfId="32" applyFont="1" applyBorder="1" applyAlignment="1" applyProtection="1">
      <alignment horizontal="center"/>
      <protection locked="0"/>
    </xf>
    <xf numFmtId="0" fontId="89" fillId="0" borderId="0" xfId="32" applyFont="1" applyProtection="1">
      <protection locked="0"/>
    </xf>
    <xf numFmtId="0" fontId="96" fillId="0" borderId="59" xfId="32" applyFont="1" applyBorder="1" applyAlignment="1" applyProtection="1">
      <alignment horizontal="center"/>
      <protection locked="0"/>
    </xf>
    <xf numFmtId="0" fontId="89" fillId="0" borderId="0" xfId="32" applyFont="1"/>
    <xf numFmtId="0" fontId="89" fillId="0" borderId="47" xfId="32" applyFont="1" applyBorder="1" applyProtection="1">
      <protection locked="0"/>
    </xf>
    <xf numFmtId="0" fontId="23" fillId="0" borderId="0" xfId="32" applyFont="1" applyAlignment="1" applyProtection="1">
      <alignment horizontal="left"/>
      <protection locked="0"/>
    </xf>
    <xf numFmtId="0" fontId="97" fillId="0" borderId="0" xfId="32" applyFont="1" applyAlignment="1" applyProtection="1">
      <alignment horizontal="center"/>
      <protection locked="0"/>
    </xf>
    <xf numFmtId="0" fontId="23" fillId="0" borderId="0" xfId="32" applyFont="1" applyAlignment="1" applyProtection="1">
      <alignment horizontal="right"/>
      <protection locked="0"/>
    </xf>
    <xf numFmtId="0" fontId="23" fillId="0" borderId="62" xfId="32" applyFont="1" applyBorder="1" applyAlignment="1" applyProtection="1">
      <alignment horizontal="center" vertical="center"/>
      <protection locked="0"/>
    </xf>
    <xf numFmtId="0" fontId="25" fillId="0" borderId="62" xfId="32" applyFont="1" applyBorder="1" applyAlignment="1" applyProtection="1">
      <alignment horizontal="center" vertical="center" wrapText="1"/>
      <protection locked="0"/>
    </xf>
    <xf numFmtId="0" fontId="23" fillId="0" borderId="62" xfId="32" applyFont="1" applyBorder="1" applyAlignment="1" applyProtection="1">
      <alignment horizontal="center" vertical="center" wrapText="1"/>
      <protection locked="0"/>
    </xf>
    <xf numFmtId="0" fontId="23" fillId="0" borderId="61" xfId="32" applyFont="1" applyBorder="1" applyAlignment="1" applyProtection="1">
      <alignment horizontal="center" vertical="center" wrapText="1"/>
      <protection locked="0"/>
    </xf>
    <xf numFmtId="0" fontId="89" fillId="0" borderId="48" xfId="32" applyFont="1" applyBorder="1" applyAlignment="1" applyProtection="1">
      <alignment horizontal="left"/>
      <protection locked="0"/>
    </xf>
    <xf numFmtId="186" fontId="98" fillId="39" borderId="50" xfId="32" applyNumberFormat="1" applyFont="1" applyFill="1" applyBorder="1" applyAlignment="1">
      <alignment horizontal="right" vertical="center" indent="1"/>
    </xf>
    <xf numFmtId="186" fontId="98" fillId="39" borderId="48" xfId="32" applyNumberFormat="1" applyFont="1" applyFill="1" applyBorder="1" applyAlignment="1">
      <alignment horizontal="right" vertical="center" indent="1"/>
    </xf>
    <xf numFmtId="0" fontId="89" fillId="0" borderId="54" xfId="32" applyFont="1" applyBorder="1" applyAlignment="1" applyProtection="1">
      <alignment horizontal="left"/>
      <protection locked="0"/>
    </xf>
    <xf numFmtId="186" fontId="98" fillId="39" borderId="55" xfId="32" applyNumberFormat="1" applyFont="1" applyFill="1" applyBorder="1" applyAlignment="1">
      <alignment horizontal="right" vertical="center" indent="1"/>
    </xf>
    <xf numFmtId="186" fontId="98" fillId="39" borderId="0" xfId="32" applyNumberFormat="1" applyFont="1" applyFill="1" applyAlignment="1">
      <alignment horizontal="right" vertical="center" indent="1"/>
    </xf>
    <xf numFmtId="186" fontId="89" fillId="0" borderId="0" xfId="32" applyNumberFormat="1" applyFont="1" applyAlignment="1" applyProtection="1">
      <alignment horizontal="right" vertical="center" indent="1"/>
      <protection locked="0"/>
    </xf>
    <xf numFmtId="0" fontId="89" fillId="40" borderId="0" xfId="32" applyFont="1" applyFill="1" applyProtection="1">
      <protection locked="0"/>
    </xf>
    <xf numFmtId="0" fontId="89" fillId="0" borderId="54" xfId="32" applyFont="1" applyBorder="1" applyAlignment="1" applyProtection="1">
      <alignment horizontal="left" wrapText="1"/>
      <protection locked="0"/>
    </xf>
    <xf numFmtId="0" fontId="89" fillId="0" borderId="56" xfId="32" applyFont="1" applyBorder="1" applyAlignment="1" applyProtection="1">
      <alignment horizontal="left"/>
      <protection locked="0"/>
    </xf>
    <xf numFmtId="186" fontId="98" fillId="39" borderId="46" xfId="32" applyNumberFormat="1" applyFont="1" applyFill="1" applyBorder="1" applyAlignment="1">
      <alignment horizontal="right" vertical="center" indent="1"/>
    </xf>
    <xf numFmtId="186" fontId="98" fillId="39" borderId="47" xfId="32" applyNumberFormat="1" applyFont="1" applyFill="1" applyBorder="1" applyAlignment="1">
      <alignment horizontal="right" vertical="center" indent="1"/>
    </xf>
    <xf numFmtId="186" fontId="89" fillId="0" borderId="47" xfId="32" applyNumberFormat="1" applyFont="1" applyBorder="1" applyAlignment="1" applyProtection="1">
      <alignment horizontal="right" vertical="center" indent="1"/>
      <protection locked="0"/>
    </xf>
    <xf numFmtId="0" fontId="99" fillId="0" borderId="59" xfId="32" applyFont="1" applyBorder="1" applyAlignment="1" applyProtection="1">
      <alignment horizontal="center"/>
      <protection locked="0"/>
    </xf>
    <xf numFmtId="0" fontId="5" fillId="0" borderId="0" xfId="8" applyProtection="1">
      <alignment vertical="center"/>
      <protection locked="0"/>
    </xf>
    <xf numFmtId="0" fontId="89" fillId="0" borderId="59" xfId="128" applyFont="1" applyBorder="1" applyAlignment="1">
      <alignment horizontal="center" vertical="center"/>
    </xf>
    <xf numFmtId="0" fontId="89" fillId="0" borderId="0" xfId="128" applyFont="1" applyAlignment="1">
      <alignment horizontal="center" vertical="center"/>
    </xf>
    <xf numFmtId="0" fontId="89" fillId="0" borderId="59" xfId="128" quotePrefix="1" applyFont="1" applyBorder="1" applyAlignment="1">
      <alignment horizontal="center" vertical="center"/>
    </xf>
    <xf numFmtId="0" fontId="89" fillId="0" borderId="46" xfId="128" quotePrefix="1" applyFont="1" applyBorder="1" applyAlignment="1">
      <alignment horizontal="left" vertical="center"/>
    </xf>
    <xf numFmtId="0" fontId="89" fillId="0" borderId="47" xfId="128" quotePrefix="1" applyFont="1" applyBorder="1" applyAlignment="1">
      <alignment horizontal="left" vertical="center"/>
    </xf>
    <xf numFmtId="0" fontId="111" fillId="0" borderId="0" xfId="128" applyFont="1" applyAlignment="1">
      <alignment horizontal="center" vertical="center"/>
    </xf>
    <xf numFmtId="0" fontId="112" fillId="0" borderId="0" xfId="128" applyFont="1" applyAlignment="1">
      <alignment vertical="center"/>
    </xf>
    <xf numFmtId="0" fontId="89" fillId="0" borderId="47" xfId="128" quotePrefix="1" applyFont="1" applyBorder="1" applyAlignment="1">
      <alignment horizontal="right" vertical="center"/>
    </xf>
    <xf numFmtId="0" fontId="89" fillId="0" borderId="12" xfId="128" applyFont="1" applyBorder="1" applyAlignment="1">
      <alignment vertical="center"/>
    </xf>
    <xf numFmtId="0" fontId="23" fillId="0" borderId="12" xfId="128" applyFont="1" applyBorder="1" applyAlignment="1">
      <alignment vertical="center"/>
    </xf>
    <xf numFmtId="0" fontId="23" fillId="0" borderId="54" xfId="128" applyFont="1" applyBorder="1" applyAlignment="1">
      <alignment vertical="center"/>
    </xf>
    <xf numFmtId="41" fontId="113" fillId="0" borderId="55" xfId="128" applyNumberFormat="1" applyFont="1" applyBorder="1" applyAlignment="1">
      <alignment vertical="center"/>
    </xf>
    <xf numFmtId="0" fontId="113" fillId="0" borderId="0" xfId="128" applyFont="1" applyAlignment="1">
      <alignment vertical="center"/>
    </xf>
    <xf numFmtId="0" fontId="89" fillId="0" borderId="9" xfId="128" quotePrefix="1" applyFont="1" applyBorder="1" applyAlignment="1">
      <alignment horizontal="left" vertical="center"/>
    </xf>
    <xf numFmtId="0" fontId="23" fillId="0" borderId="9" xfId="128" quotePrefix="1" applyFont="1" applyBorder="1" applyAlignment="1">
      <alignment horizontal="left" vertical="center"/>
    </xf>
    <xf numFmtId="0" fontId="23" fillId="0" borderId="9" xfId="128" applyFont="1" applyBorder="1" applyAlignment="1">
      <alignment horizontal="centerContinuous" vertical="center"/>
    </xf>
    <xf numFmtId="0" fontId="23" fillId="0" borderId="66" xfId="128" applyFont="1" applyBorder="1" applyAlignment="1">
      <alignment vertical="center"/>
    </xf>
    <xf numFmtId="0" fontId="89" fillId="0" borderId="66" xfId="128" quotePrefix="1" applyFont="1" applyBorder="1" applyAlignment="1">
      <alignment horizontal="left" vertical="center"/>
    </xf>
    <xf numFmtId="0" fontId="89" fillId="0" borderId="9" xfId="128" applyFont="1" applyBorder="1" applyAlignment="1">
      <alignment vertical="center"/>
    </xf>
    <xf numFmtId="0" fontId="23" fillId="0" borderId="9" xfId="128" applyFont="1" applyBorder="1" applyAlignment="1">
      <alignment vertical="center"/>
    </xf>
    <xf numFmtId="0" fontId="23" fillId="0" borderId="11" xfId="128" applyFont="1" applyBorder="1" applyAlignment="1">
      <alignment vertical="center"/>
    </xf>
    <xf numFmtId="0" fontId="89" fillId="0" borderId="71" xfId="128" applyFont="1" applyBorder="1" applyAlignment="1">
      <alignment horizontal="left" vertical="center"/>
    </xf>
    <xf numFmtId="0" fontId="23" fillId="0" borderId="69" xfId="128" applyFont="1" applyBorder="1" applyAlignment="1">
      <alignment horizontal="left" vertical="center"/>
    </xf>
    <xf numFmtId="0" fontId="23" fillId="0" borderId="69" xfId="128" applyFont="1" applyBorder="1" applyAlignment="1">
      <alignment vertical="center"/>
    </xf>
    <xf numFmtId="0" fontId="23" fillId="0" borderId="70" xfId="128" applyFont="1" applyBorder="1" applyAlignment="1">
      <alignment vertical="center"/>
    </xf>
    <xf numFmtId="41" fontId="113" fillId="0" borderId="46" xfId="128" applyNumberFormat="1" applyFont="1" applyBorder="1" applyAlignment="1">
      <alignment vertical="center"/>
    </xf>
    <xf numFmtId="0" fontId="113" fillId="0" borderId="47" xfId="128" applyFont="1" applyBorder="1" applyAlignment="1">
      <alignment vertical="center"/>
    </xf>
    <xf numFmtId="0" fontId="113" fillId="0" borderId="0" xfId="128" applyFont="1" applyAlignment="1">
      <alignment horizontal="center" vertical="center"/>
    </xf>
    <xf numFmtId="0" fontId="113" fillId="0" borderId="0" xfId="128" applyFont="1" applyAlignment="1">
      <alignment horizontal="left" vertical="center"/>
    </xf>
    <xf numFmtId="0" fontId="113" fillId="0" borderId="0" xfId="128" applyFont="1" applyAlignment="1">
      <alignment horizontal="right" vertical="center"/>
    </xf>
    <xf numFmtId="0" fontId="113" fillId="0" borderId="0" xfId="128" applyFont="1"/>
    <xf numFmtId="0" fontId="113" fillId="0" borderId="0" xfId="128" quotePrefix="1" applyFont="1" applyAlignment="1">
      <alignment horizontal="left"/>
    </xf>
    <xf numFmtId="0" fontId="113" fillId="0" borderId="0" xfId="128" applyFont="1" applyAlignment="1">
      <alignment horizontal="right"/>
    </xf>
    <xf numFmtId="0" fontId="113" fillId="0" borderId="0" xfId="128" quotePrefix="1" applyFont="1" applyAlignment="1">
      <alignment horizontal="left" vertical="center"/>
    </xf>
    <xf numFmtId="0" fontId="86" fillId="0" borderId="0" xfId="128" quotePrefix="1" applyFont="1" applyAlignment="1">
      <alignment vertical="center" wrapText="1"/>
    </xf>
    <xf numFmtId="0" fontId="89" fillId="0" borderId="0" xfId="128" applyFont="1"/>
    <xf numFmtId="0" fontId="23" fillId="0" borderId="0" xfId="128" applyFont="1" applyAlignment="1">
      <alignment vertical="center"/>
    </xf>
    <xf numFmtId="0" fontId="23" fillId="0" borderId="0" xfId="128" applyFont="1" applyAlignment="1">
      <alignment horizontal="left" vertical="center"/>
    </xf>
    <xf numFmtId="0" fontId="89" fillId="0" borderId="47" xfId="128" quotePrefix="1" applyFont="1" applyBorder="1" applyAlignment="1">
      <alignment vertical="center"/>
    </xf>
    <xf numFmtId="0" fontId="89" fillId="0" borderId="48" xfId="128" applyFont="1" applyBorder="1" applyAlignment="1">
      <alignment vertical="center"/>
    </xf>
    <xf numFmtId="0" fontId="23" fillId="0" borderId="48" xfId="128" applyFont="1" applyBorder="1" applyAlignment="1">
      <alignment vertical="center"/>
    </xf>
    <xf numFmtId="0" fontId="23" fillId="0" borderId="53" xfId="128" applyFont="1" applyBorder="1" applyAlignment="1">
      <alignment vertical="center"/>
    </xf>
    <xf numFmtId="41" fontId="89" fillId="0" borderId="50" xfId="128" applyNumberFormat="1" applyFont="1" applyBorder="1" applyAlignment="1">
      <alignment horizontal="center" vertical="center"/>
    </xf>
    <xf numFmtId="41" fontId="89" fillId="0" borderId="48" xfId="128" applyNumberFormat="1" applyFont="1" applyBorder="1" applyAlignment="1">
      <alignment vertical="center"/>
    </xf>
    <xf numFmtId="0" fontId="89" fillId="0" borderId="9" xfId="128" applyFont="1" applyBorder="1" applyAlignment="1">
      <alignment horizontal="left" vertical="center"/>
    </xf>
    <xf numFmtId="0" fontId="23" fillId="0" borderId="9" xfId="128" applyFont="1" applyBorder="1" applyAlignment="1">
      <alignment horizontal="left" vertical="center"/>
    </xf>
    <xf numFmtId="0" fontId="17" fillId="0" borderId="9" xfId="32" applyBorder="1"/>
    <xf numFmtId="0" fontId="17" fillId="0" borderId="66" xfId="32" applyBorder="1"/>
    <xf numFmtId="41" fontId="89" fillId="0" borderId="55" xfId="128" applyNumberFormat="1" applyFont="1" applyBorder="1" applyAlignment="1">
      <alignment horizontal="center" vertical="center"/>
    </xf>
    <xf numFmtId="41" fontId="89" fillId="0" borderId="0" xfId="128" applyNumberFormat="1" applyFont="1" applyAlignment="1">
      <alignment vertical="center"/>
    </xf>
    <xf numFmtId="0" fontId="89" fillId="0" borderId="10" xfId="128" applyFont="1" applyBorder="1" applyAlignment="1">
      <alignment vertical="center"/>
    </xf>
    <xf numFmtId="0" fontId="23" fillId="0" borderId="15" xfId="128" applyFont="1" applyBorder="1" applyAlignment="1">
      <alignment vertical="center"/>
    </xf>
    <xf numFmtId="0" fontId="113" fillId="0" borderId="9" xfId="128" applyFont="1" applyBorder="1" applyAlignment="1">
      <alignment horizontal="left" vertical="center"/>
    </xf>
    <xf numFmtId="0" fontId="91" fillId="0" borderId="0" xfId="128" applyFont="1" applyAlignment="1">
      <alignment vertical="center"/>
    </xf>
    <xf numFmtId="0" fontId="113" fillId="0" borderId="69" xfId="128" applyFont="1" applyBorder="1" applyAlignment="1">
      <alignment horizontal="left" vertical="center"/>
    </xf>
    <xf numFmtId="0" fontId="23" fillId="0" borderId="47" xfId="128" applyFont="1" applyBorder="1" applyAlignment="1">
      <alignment vertical="center"/>
    </xf>
    <xf numFmtId="41" fontId="89" fillId="0" borderId="46" xfId="128" applyNumberFormat="1" applyFont="1" applyBorder="1" applyAlignment="1">
      <alignment horizontal="center" vertical="center"/>
    </xf>
    <xf numFmtId="41" fontId="89" fillId="0" borderId="47" xfId="128" applyNumberFormat="1" applyFont="1" applyBorder="1" applyAlignment="1">
      <alignment vertical="center"/>
    </xf>
    <xf numFmtId="0" fontId="91" fillId="0" borderId="47" xfId="128" applyFont="1" applyBorder="1" applyAlignment="1">
      <alignment vertical="center"/>
    </xf>
    <xf numFmtId="0" fontId="86" fillId="0" borderId="0" xfId="128" quotePrefix="1" applyFont="1" applyAlignment="1">
      <alignment vertical="center"/>
    </xf>
    <xf numFmtId="0" fontId="89" fillId="0" borderId="4" xfId="131" applyFont="1" applyBorder="1" applyAlignment="1">
      <alignment horizontal="distributed"/>
    </xf>
    <xf numFmtId="0" fontId="89" fillId="0" borderId="0" xfId="131" applyFont="1" applyAlignment="1">
      <alignment horizontal="distributed"/>
    </xf>
    <xf numFmtId="0" fontId="89" fillId="0" borderId="0" xfId="131" applyFont="1"/>
    <xf numFmtId="0" fontId="17" fillId="0" borderId="0" xfId="131"/>
    <xf numFmtId="0" fontId="89" fillId="0" borderId="7" xfId="131" applyFont="1" applyBorder="1" applyAlignment="1">
      <alignment horizontal="distributed"/>
    </xf>
    <xf numFmtId="0" fontId="89" fillId="0" borderId="15" xfId="131" applyFont="1" applyBorder="1"/>
    <xf numFmtId="0" fontId="89" fillId="0" borderId="11" xfId="131" applyFont="1" applyBorder="1"/>
    <xf numFmtId="0" fontId="17" fillId="0" borderId="11" xfId="131" applyBorder="1"/>
    <xf numFmtId="0" fontId="115" fillId="0" borderId="12" xfId="131" applyFont="1" applyBorder="1" applyAlignment="1">
      <alignment horizontal="centerContinuous" vertical="center"/>
    </xf>
    <xf numFmtId="0" fontId="115" fillId="0" borderId="0" xfId="131" applyFont="1" applyAlignment="1">
      <alignment horizontal="centerContinuous" vertical="center"/>
    </xf>
    <xf numFmtId="0" fontId="116" fillId="0" borderId="0" xfId="131" applyFont="1" applyAlignment="1">
      <alignment horizontal="centerContinuous" vertical="center"/>
    </xf>
    <xf numFmtId="0" fontId="116" fillId="0" borderId="0" xfId="131" applyFont="1"/>
    <xf numFmtId="0" fontId="86" fillId="0" borderId="47" xfId="131" applyFont="1" applyBorder="1" applyAlignment="1">
      <alignment horizontal="left"/>
    </xf>
    <xf numFmtId="0" fontId="17" fillId="0" borderId="47" xfId="131" applyBorder="1" applyAlignment="1">
      <alignment horizontal="centerContinuous"/>
    </xf>
    <xf numFmtId="0" fontId="17" fillId="0" borderId="0" xfId="131" applyAlignment="1">
      <alignment horizontal="centerContinuous"/>
    </xf>
    <xf numFmtId="0" fontId="86" fillId="0" borderId="47" xfId="131" applyFont="1" applyBorder="1" applyAlignment="1">
      <alignment horizontal="centerContinuous"/>
    </xf>
    <xf numFmtId="0" fontId="17" fillId="0" borderId="0" xfId="131" applyAlignment="1">
      <alignment horizontal="left"/>
    </xf>
    <xf numFmtId="0" fontId="89" fillId="0" borderId="47" xfId="132" applyFont="1" applyBorder="1" applyAlignment="1">
      <alignment horizontal="right"/>
    </xf>
    <xf numFmtId="0" fontId="89" fillId="0" borderId="4" xfId="131" applyFont="1" applyBorder="1" applyAlignment="1">
      <alignment horizontal="centerContinuous" vertical="center"/>
    </xf>
    <xf numFmtId="0" fontId="89" fillId="0" borderId="62" xfId="131" applyFont="1" applyBorder="1" applyAlignment="1">
      <alignment horizontal="center" vertical="center" wrapText="1"/>
    </xf>
    <xf numFmtId="0" fontId="89" fillId="0" borderId="62" xfId="131" applyFont="1" applyBorder="1" applyAlignment="1">
      <alignment horizontal="center" vertical="center"/>
    </xf>
    <xf numFmtId="0" fontId="89" fillId="0" borderId="71" xfId="131" applyFont="1" applyBorder="1" applyAlignment="1">
      <alignment horizontal="center" vertical="center" wrapText="1"/>
    </xf>
    <xf numFmtId="0" fontId="89" fillId="0" borderId="61" xfId="131" applyFont="1" applyBorder="1" applyAlignment="1">
      <alignment horizontal="center" vertical="center" wrapText="1"/>
    </xf>
    <xf numFmtId="0" fontId="89" fillId="0" borderId="78" xfId="131" applyFont="1" applyBorder="1" applyAlignment="1">
      <alignment horizontal="center" vertical="center"/>
    </xf>
    <xf numFmtId="0" fontId="120" fillId="0" borderId="71" xfId="131" applyFont="1" applyBorder="1" applyAlignment="1">
      <alignment horizontal="center" vertical="center"/>
    </xf>
    <xf numFmtId="0" fontId="120" fillId="0" borderId="71" xfId="131" applyFont="1" applyBorder="1" applyAlignment="1">
      <alignment horizontal="center" vertical="center" wrapText="1"/>
    </xf>
    <xf numFmtId="0" fontId="120" fillId="0" borderId="61" xfId="131" applyFont="1" applyBorder="1" applyAlignment="1">
      <alignment horizontal="center" vertical="center" wrapText="1"/>
    </xf>
    <xf numFmtId="0" fontId="86" fillId="0" borderId="4" xfId="131" applyFont="1" applyBorder="1" applyAlignment="1">
      <alignment horizontal="center" vertical="center"/>
    </xf>
    <xf numFmtId="41" fontId="113" fillId="0" borderId="4" xfId="133" applyNumberFormat="1" applyFont="1" applyBorder="1" applyAlignment="1">
      <alignment horizontal="center" vertical="center"/>
    </xf>
    <xf numFmtId="0" fontId="89" fillId="0" borderId="11" xfId="131" applyFont="1" applyBorder="1" applyAlignment="1">
      <alignment horizontal="center" vertical="center"/>
    </xf>
    <xf numFmtId="0" fontId="86" fillId="0" borderId="11" xfId="131" applyFont="1" applyBorder="1" applyAlignment="1">
      <alignment horizontal="center" vertical="center"/>
    </xf>
    <xf numFmtId="0" fontId="86" fillId="0" borderId="69" xfId="131" applyFont="1" applyBorder="1" applyAlignment="1">
      <alignment horizontal="center" vertical="center"/>
    </xf>
    <xf numFmtId="41" fontId="113" fillId="0" borderId="62" xfId="133" applyNumberFormat="1" applyFont="1" applyBorder="1" applyAlignment="1">
      <alignment horizontal="center" vertical="center"/>
    </xf>
    <xf numFmtId="0" fontId="89" fillId="0" borderId="0" xfId="131" applyFont="1" applyAlignment="1">
      <alignment horizontal="left" vertical="center"/>
    </xf>
    <xf numFmtId="0" fontId="86" fillId="0" borderId="0" xfId="131" applyFont="1"/>
    <xf numFmtId="0" fontId="89" fillId="0" borderId="0" xfId="131" applyFont="1" applyAlignment="1">
      <alignment vertical="center"/>
    </xf>
    <xf numFmtId="0" fontId="89" fillId="0" borderId="0" xfId="131" applyFont="1" applyAlignment="1">
      <alignment horizontal="left"/>
    </xf>
    <xf numFmtId="0" fontId="89" fillId="0" borderId="0" xfId="131" applyFont="1" applyAlignment="1">
      <alignment horizontal="center"/>
    </xf>
    <xf numFmtId="0" fontId="89" fillId="0" borderId="0" xfId="131" applyFont="1" applyAlignment="1">
      <alignment wrapText="1"/>
    </xf>
    <xf numFmtId="0" fontId="89" fillId="0" borderId="0" xfId="131" applyFont="1" applyAlignment="1">
      <alignment vertical="center" wrapText="1"/>
    </xf>
    <xf numFmtId="0" fontId="17" fillId="0" borderId="0" xfId="131" applyAlignment="1">
      <alignment vertical="center" wrapText="1"/>
    </xf>
    <xf numFmtId="0" fontId="23" fillId="0" borderId="0" xfId="32" applyFont="1" applyProtection="1">
      <protection locked="0"/>
    </xf>
    <xf numFmtId="0" fontId="23" fillId="0" borderId="0" xfId="32" applyFont="1" applyAlignment="1" applyProtection="1">
      <alignment horizontal="center" vertical="center"/>
      <protection locked="0"/>
    </xf>
    <xf numFmtId="0" fontId="23" fillId="0" borderId="18" xfId="32" applyFont="1" applyBorder="1" applyAlignment="1" applyProtection="1">
      <alignment horizontal="center" vertical="center"/>
      <protection locked="0"/>
    </xf>
    <xf numFmtId="0" fontId="23" fillId="0" borderId="4" xfId="32" applyFont="1" applyBorder="1" applyAlignment="1" applyProtection="1">
      <alignment horizontal="center" vertical="center"/>
      <protection locked="0"/>
    </xf>
    <xf numFmtId="0" fontId="23" fillId="0" borderId="11" xfId="32" applyFont="1" applyBorder="1" applyProtection="1">
      <protection locked="0"/>
    </xf>
    <xf numFmtId="0" fontId="23" fillId="0" borderId="11" xfId="32" applyFont="1" applyBorder="1" applyAlignment="1" applyProtection="1">
      <alignment horizontal="center" vertical="center"/>
      <protection locked="0"/>
    </xf>
    <xf numFmtId="0" fontId="23" fillId="0" borderId="16" xfId="32" applyFont="1" applyBorder="1" applyAlignment="1" applyProtection="1">
      <alignment horizontal="center" vertical="center"/>
      <protection locked="0"/>
    </xf>
    <xf numFmtId="0" fontId="122" fillId="0" borderId="0" xfId="32" applyFont="1" applyAlignment="1" applyProtection="1">
      <alignment vertical="center"/>
      <protection locked="0"/>
    </xf>
    <xf numFmtId="0" fontId="23" fillId="0" borderId="0" xfId="32" applyFont="1" applyAlignment="1" applyProtection="1">
      <alignment vertical="center"/>
      <protection locked="0"/>
    </xf>
    <xf numFmtId="0" fontId="23" fillId="0" borderId="11" xfId="32" applyFont="1" applyBorder="1" applyAlignment="1" applyProtection="1">
      <alignment horizontal="right" vertical="center"/>
      <protection locked="0"/>
    </xf>
    <xf numFmtId="0" fontId="23" fillId="0" borderId="0" xfId="32" applyFont="1" applyAlignment="1" applyProtection="1">
      <alignment horizontal="right" vertical="center"/>
      <protection locked="0"/>
    </xf>
    <xf numFmtId="185" fontId="23" fillId="0" borderId="15" xfId="32" applyNumberFormat="1" applyFont="1" applyBorder="1" applyAlignment="1">
      <alignment horizontal="center" vertical="center"/>
    </xf>
    <xf numFmtId="185" fontId="23" fillId="0" borderId="7" xfId="32" applyNumberFormat="1" applyFont="1" applyBorder="1" applyAlignment="1" applyProtection="1">
      <alignment vertical="center"/>
      <protection locked="0"/>
    </xf>
    <xf numFmtId="185" fontId="23" fillId="0" borderId="11" xfId="32" applyNumberFormat="1" applyFont="1" applyBorder="1" applyAlignment="1" applyProtection="1">
      <alignment horizontal="center" vertical="center"/>
      <protection locked="0"/>
    </xf>
    <xf numFmtId="185" fontId="23" fillId="0" borderId="15" xfId="32" applyNumberFormat="1" applyFont="1" applyBorder="1" applyAlignment="1" applyProtection="1">
      <alignment horizontal="center" vertical="center"/>
      <protection locked="0"/>
    </xf>
    <xf numFmtId="185" fontId="89" fillId="0" borderId="85" xfId="32" applyNumberFormat="1" applyFont="1" applyBorder="1" applyAlignment="1">
      <alignment vertical="center"/>
    </xf>
    <xf numFmtId="185" fontId="89" fillId="0" borderId="15" xfId="32" applyNumberFormat="1" applyFont="1" applyBorder="1" applyAlignment="1">
      <alignment vertical="center"/>
    </xf>
    <xf numFmtId="0" fontId="17" fillId="0" borderId="0" xfId="32" applyAlignment="1">
      <alignment vertical="center"/>
    </xf>
    <xf numFmtId="185" fontId="23" fillId="0" borderId="7" xfId="32" applyNumberFormat="1" applyFont="1" applyBorder="1" applyAlignment="1">
      <alignment horizontal="center" vertical="center"/>
    </xf>
    <xf numFmtId="185" fontId="23" fillId="0" borderId="15" xfId="32" applyNumberFormat="1" applyFont="1" applyBorder="1" applyAlignment="1" applyProtection="1">
      <alignment vertical="center"/>
      <protection locked="0"/>
    </xf>
    <xf numFmtId="185" fontId="23" fillId="0" borderId="7" xfId="32" applyNumberFormat="1" applyFont="1" applyBorder="1" applyAlignment="1" applyProtection="1">
      <alignment horizontal="center" vertical="center"/>
      <protection locked="0"/>
    </xf>
    <xf numFmtId="185" fontId="89" fillId="0" borderId="87" xfId="32" applyNumberFormat="1" applyFont="1" applyBorder="1" applyAlignment="1">
      <alignment vertical="center"/>
    </xf>
    <xf numFmtId="0" fontId="89" fillId="0" borderId="0" xfId="32" applyFont="1" applyAlignment="1" applyProtection="1">
      <alignment vertical="top"/>
      <protection locked="0"/>
    </xf>
    <xf numFmtId="0" fontId="89" fillId="0" borderId="0" xfId="32" applyFont="1" applyAlignment="1" applyProtection="1">
      <alignment horizontal="right" vertical="top"/>
      <protection locked="0"/>
    </xf>
    <xf numFmtId="0" fontId="89" fillId="0" borderId="0" xfId="32" applyFont="1" applyAlignment="1" applyProtection="1">
      <alignment vertical="center"/>
      <protection locked="0"/>
    </xf>
    <xf numFmtId="0" fontId="0" fillId="0" borderId="0" xfId="0" applyAlignment="1">
      <alignment horizontal="center" vertical="center"/>
    </xf>
    <xf numFmtId="49" fontId="89" fillId="0" borderId="0" xfId="35" applyNumberFormat="1" applyFont="1"/>
    <xf numFmtId="0" fontId="122" fillId="0" borderId="0" xfId="35" applyFont="1"/>
    <xf numFmtId="0" fontId="23" fillId="0" borderId="0" xfId="35" applyFont="1"/>
    <xf numFmtId="0" fontId="89" fillId="0" borderId="0" xfId="35" applyFont="1" applyAlignment="1">
      <alignment wrapText="1"/>
    </xf>
    <xf numFmtId="21" fontId="89" fillId="0" borderId="0" xfId="35" applyNumberFormat="1" applyFont="1"/>
    <xf numFmtId="0" fontId="89" fillId="0" borderId="95" xfId="35" applyFont="1" applyBorder="1" applyAlignment="1">
      <alignment horizontal="center" vertical="center" wrapText="1"/>
    </xf>
    <xf numFmtId="0" fontId="89" fillId="0" borderId="0" xfId="35" applyFont="1" applyAlignment="1">
      <alignment horizontal="center" vertical="center" wrapText="1"/>
    </xf>
    <xf numFmtId="0" fontId="89" fillId="0" borderId="0" xfId="35" applyFont="1" applyAlignment="1">
      <alignment horizontal="justify" wrapText="1"/>
    </xf>
    <xf numFmtId="0" fontId="124" fillId="0" borderId="0" xfId="35" applyFont="1"/>
    <xf numFmtId="0" fontId="86" fillId="0" borderId="96" xfId="35" applyFont="1" applyBorder="1" applyAlignment="1">
      <alignment horizontal="center"/>
    </xf>
    <xf numFmtId="0" fontId="89" fillId="0" borderId="95" xfId="35" applyFont="1" applyBorder="1" applyAlignment="1">
      <alignment horizontal="center"/>
    </xf>
    <xf numFmtId="0" fontId="89" fillId="0" borderId="99" xfId="35" applyFont="1" applyBorder="1" applyAlignment="1">
      <alignment horizontal="left" vertical="center"/>
    </xf>
    <xf numFmtId="0" fontId="41" fillId="0" borderId="100" xfId="35" applyBorder="1"/>
    <xf numFmtId="0" fontId="124" fillId="0" borderId="100" xfId="35" applyFont="1" applyBorder="1"/>
    <xf numFmtId="0" fontId="124" fillId="0" borderId="101" xfId="35" applyFont="1" applyBorder="1"/>
    <xf numFmtId="0" fontId="86" fillId="0" borderId="95" xfId="35" applyFont="1" applyBorder="1" applyAlignment="1">
      <alignment horizontal="center"/>
    </xf>
    <xf numFmtId="0" fontId="122" fillId="0" borderId="0" xfId="35" applyFont="1" applyAlignment="1">
      <alignment horizontal="center" vertical="center" wrapText="1"/>
    </xf>
    <xf numFmtId="0" fontId="89" fillId="0" borderId="0" xfId="35" applyFont="1" applyAlignment="1">
      <alignment horizontal="center" vertical="center"/>
    </xf>
    <xf numFmtId="0" fontId="89" fillId="0" borderId="54" xfId="35" applyFont="1" applyBorder="1" applyAlignment="1">
      <alignment horizontal="distributed" vertical="center" wrapText="1" justifyLastLine="1"/>
    </xf>
    <xf numFmtId="0" fontId="89" fillId="0" borderId="80" xfId="35" applyFont="1" applyBorder="1" applyAlignment="1">
      <alignment horizontal="distributed" vertical="center" wrapText="1" justifyLastLine="1"/>
    </xf>
    <xf numFmtId="0" fontId="89" fillId="0" borderId="71" xfId="35" applyFont="1" applyBorder="1" applyAlignment="1">
      <alignment horizontal="distributed" vertical="center" wrapText="1" justifyLastLine="1"/>
    </xf>
    <xf numFmtId="0" fontId="89" fillId="0" borderId="57" xfId="35" applyFont="1" applyBorder="1" applyAlignment="1">
      <alignment horizontal="distributed" vertical="center" wrapText="1" justifyLastLine="1"/>
    </xf>
    <xf numFmtId="0" fontId="89" fillId="0" borderId="58" xfId="35" applyFont="1" applyBorder="1" applyAlignment="1">
      <alignment horizontal="distributed" vertical="center" wrapText="1" justifyLastLine="1"/>
    </xf>
    <xf numFmtId="0" fontId="98" fillId="0" borderId="54" xfId="35" applyFont="1" applyBorder="1" applyAlignment="1">
      <alignment horizontal="distributed" vertical="center" wrapText="1" indent="2"/>
    </xf>
    <xf numFmtId="41" fontId="86" fillId="0" borderId="55" xfId="35" applyNumberFormat="1" applyFont="1" applyBorder="1" applyAlignment="1">
      <alignment horizontal="right" vertical="center"/>
    </xf>
    <xf numFmtId="41" fontId="86" fillId="0" borderId="0" xfId="35" applyNumberFormat="1" applyFont="1" applyAlignment="1">
      <alignment horizontal="right" vertical="center"/>
    </xf>
    <xf numFmtId="0" fontId="124" fillId="0" borderId="0" xfId="35" applyFont="1" applyAlignment="1">
      <alignment horizontal="center" vertical="center"/>
    </xf>
    <xf numFmtId="0" fontId="89" fillId="0" borderId="54" xfId="35" applyFont="1" applyBorder="1" applyAlignment="1">
      <alignment horizontal="distributed" vertical="center" wrapText="1" indent="2"/>
    </xf>
    <xf numFmtId="0" fontId="124" fillId="0" borderId="0" xfId="35" applyFont="1" applyAlignment="1">
      <alignment vertical="center"/>
    </xf>
    <xf numFmtId="0" fontId="89" fillId="0" borderId="0" xfId="35" applyFont="1" applyAlignment="1">
      <alignment horizontal="left" vertical="top" wrapText="1"/>
    </xf>
    <xf numFmtId="0" fontId="124" fillId="0" borderId="0" xfId="35" applyFont="1" applyAlignment="1">
      <alignment vertical="top"/>
    </xf>
    <xf numFmtId="0" fontId="17" fillId="0" borderId="0" xfId="35" applyFont="1"/>
    <xf numFmtId="21" fontId="17" fillId="0" borderId="0" xfId="35" applyNumberFormat="1" applyFont="1"/>
    <xf numFmtId="0" fontId="92" fillId="0" borderId="96" xfId="35" applyFont="1" applyBorder="1" applyAlignment="1">
      <alignment horizontal="center"/>
    </xf>
    <xf numFmtId="0" fontId="92" fillId="0" borderId="97" xfId="35" applyFont="1" applyBorder="1" applyAlignment="1">
      <alignment horizontal="center"/>
    </xf>
    <xf numFmtId="0" fontId="41" fillId="0" borderId="0" xfId="35"/>
    <xf numFmtId="0" fontId="92" fillId="0" borderId="95" xfId="35" applyFont="1" applyBorder="1" applyAlignment="1">
      <alignment horizontal="center"/>
    </xf>
    <xf numFmtId="0" fontId="89" fillId="0" borderId="0" xfId="35" applyFont="1" applyAlignment="1">
      <alignment horizontal="center" wrapText="1"/>
    </xf>
    <xf numFmtId="0" fontId="89" fillId="0" borderId="43" xfId="35" applyFont="1" applyBorder="1" applyAlignment="1">
      <alignment horizontal="distributed" vertical="center" wrapText="1" justifyLastLine="1"/>
    </xf>
    <xf numFmtId="0" fontId="95" fillId="0" borderId="104" xfId="35" applyFont="1" applyBorder="1" applyAlignment="1">
      <alignment horizontal="distributed" vertical="center" wrapText="1" justifyLastLine="1"/>
    </xf>
    <xf numFmtId="0" fontId="91" fillId="0" borderId="0" xfId="35" applyFont="1" applyAlignment="1">
      <alignment horizontal="center" vertical="center"/>
    </xf>
    <xf numFmtId="0" fontId="98" fillId="0" borderId="54" xfId="35" applyFont="1" applyBorder="1" applyAlignment="1">
      <alignment horizontal="distributed" vertical="center" wrapText="1" indent="7"/>
    </xf>
    <xf numFmtId="41" fontId="17" fillId="0" borderId="0" xfId="35" applyNumberFormat="1" applyFont="1" applyAlignment="1">
      <alignment horizontal="right" vertical="center"/>
    </xf>
    <xf numFmtId="0" fontId="41" fillId="0" borderId="0" xfId="35" applyAlignment="1">
      <alignment horizontal="center" vertical="center"/>
    </xf>
    <xf numFmtId="0" fontId="89" fillId="0" borderId="54" xfId="35" applyFont="1" applyBorder="1" applyAlignment="1">
      <alignment horizontal="distributed" vertical="center" wrapText="1" indent="7"/>
    </xf>
    <xf numFmtId="0" fontId="89" fillId="0" borderId="56" xfId="35" applyFont="1" applyBorder="1" applyAlignment="1">
      <alignment horizontal="distributed" vertical="center" wrapText="1" indent="7"/>
    </xf>
    <xf numFmtId="41" fontId="17" fillId="0" borderId="47" xfId="35" applyNumberFormat="1" applyFont="1" applyBorder="1" applyAlignment="1">
      <alignment horizontal="right" vertical="center"/>
    </xf>
    <xf numFmtId="0" fontId="41" fillId="0" borderId="0" xfId="35" applyAlignment="1">
      <alignment vertical="top"/>
    </xf>
    <xf numFmtId="49" fontId="91" fillId="0" borderId="0" xfId="35" applyNumberFormat="1" applyFont="1"/>
    <xf numFmtId="49" fontId="17" fillId="0" borderId="0" xfId="35" applyNumberFormat="1" applyFont="1"/>
    <xf numFmtId="0" fontId="124" fillId="0" borderId="95" xfId="35" applyFont="1" applyBorder="1" applyAlignment="1">
      <alignment horizontal="center"/>
    </xf>
    <xf numFmtId="41" fontId="17" fillId="0" borderId="55" xfId="35" applyNumberFormat="1" applyFont="1" applyBorder="1" applyAlignment="1">
      <alignment horizontal="right" vertical="center"/>
    </xf>
    <xf numFmtId="0" fontId="24" fillId="0" borderId="0" xfId="35" applyFont="1"/>
    <xf numFmtId="0" fontId="89" fillId="0" borderId="44" xfId="35" applyFont="1" applyBorder="1" applyAlignment="1">
      <alignment horizontal="distributed" vertical="center" wrapText="1" justifyLastLine="1"/>
    </xf>
    <xf numFmtId="0" fontId="98" fillId="0" borderId="54" xfId="35" applyFont="1" applyBorder="1" applyAlignment="1">
      <alignment horizontal="distributed" vertical="center" wrapText="1" indent="6"/>
    </xf>
    <xf numFmtId="41" fontId="118" fillId="0" borderId="55" xfId="35" applyNumberFormat="1" applyFont="1" applyBorder="1" applyAlignment="1">
      <alignment horizontal="right" vertical="center"/>
    </xf>
    <xf numFmtId="0" fontId="89" fillId="0" borderId="54" xfId="35" applyFont="1" applyBorder="1" applyAlignment="1">
      <alignment horizontal="distributed" vertical="center" wrapText="1" indent="6"/>
    </xf>
    <xf numFmtId="0" fontId="89" fillId="0" borderId="56" xfId="35" applyFont="1" applyBorder="1" applyAlignment="1">
      <alignment horizontal="distributed" vertical="center" wrapText="1" indent="6"/>
    </xf>
    <xf numFmtId="41" fontId="17" fillId="0" borderId="46" xfId="35" applyNumberFormat="1" applyFont="1" applyBorder="1" applyAlignment="1">
      <alignment horizontal="right" vertical="center"/>
    </xf>
    <xf numFmtId="0" fontId="41" fillId="0" borderId="101" xfId="35" applyBorder="1"/>
    <xf numFmtId="41" fontId="89" fillId="0" borderId="55" xfId="35" applyNumberFormat="1" applyFont="1" applyBorder="1" applyAlignment="1">
      <alignment horizontal="distributed" vertical="center" wrapText="1" justifyLastLine="1"/>
    </xf>
    <xf numFmtId="41" fontId="89" fillId="0" borderId="0" xfId="35" applyNumberFormat="1" applyFont="1" applyAlignment="1">
      <alignment horizontal="distributed" vertical="center" wrapText="1" justifyLastLine="1"/>
    </xf>
    <xf numFmtId="41" fontId="17" fillId="0" borderId="55" xfId="35" applyNumberFormat="1" applyFont="1" applyBorder="1" applyAlignment="1">
      <alignment horizontal="center" vertical="center"/>
    </xf>
    <xf numFmtId="41" fontId="17" fillId="0" borderId="0" xfId="35" applyNumberFormat="1" applyFont="1" applyAlignment="1">
      <alignment horizontal="center" vertical="center"/>
    </xf>
    <xf numFmtId="188" fontId="17" fillId="0" borderId="55" xfId="35" applyNumberFormat="1" applyFont="1" applyBorder="1" applyAlignment="1">
      <alignment horizontal="right" vertical="center"/>
    </xf>
    <xf numFmtId="188" fontId="17" fillId="0" borderId="0" xfId="35" applyNumberFormat="1" applyFont="1" applyAlignment="1">
      <alignment horizontal="right" vertical="center"/>
    </xf>
    <xf numFmtId="189" fontId="17" fillId="0" borderId="0" xfId="35" applyNumberFormat="1" applyFont="1" applyAlignment="1">
      <alignment horizontal="right" vertical="center"/>
    </xf>
    <xf numFmtId="0" fontId="89" fillId="0" borderId="42" xfId="35" applyFont="1" applyBorder="1" applyAlignment="1">
      <alignment horizontal="distributed" vertical="center" wrapText="1" justifyLastLine="1"/>
    </xf>
    <xf numFmtId="0" fontId="98" fillId="0" borderId="54" xfId="35" applyFont="1" applyBorder="1" applyAlignment="1">
      <alignment horizontal="distributed" vertical="center" wrapText="1" justifyLastLine="1"/>
    </xf>
    <xf numFmtId="0" fontId="130" fillId="0" borderId="106" xfId="35" applyFont="1" applyBorder="1" applyAlignment="1">
      <alignment horizontal="center" vertical="center" wrapText="1"/>
    </xf>
    <xf numFmtId="0" fontId="89" fillId="0" borderId="54" xfId="35" applyFont="1" applyBorder="1" applyAlignment="1">
      <alignment horizontal="left" vertical="center" wrapText="1" indent="1"/>
    </xf>
    <xf numFmtId="0" fontId="89" fillId="0" borderId="4" xfId="134" applyFont="1" applyBorder="1" applyAlignment="1">
      <alignment horizontal="center"/>
    </xf>
    <xf numFmtId="0" fontId="89" fillId="0" borderId="0" xfId="134" applyFont="1"/>
    <xf numFmtId="0" fontId="89" fillId="0" borderId="4" xfId="134" applyFont="1" applyBorder="1" applyAlignment="1">
      <alignment horizontal="centerContinuous"/>
    </xf>
    <xf numFmtId="0" fontId="89" fillId="0" borderId="9" xfId="134" applyFont="1" applyBorder="1" applyAlignment="1">
      <alignment horizontal="centerContinuous"/>
    </xf>
    <xf numFmtId="0" fontId="17" fillId="0" borderId="17" xfId="134" applyBorder="1"/>
    <xf numFmtId="0" fontId="17" fillId="0" borderId="0" xfId="134"/>
    <xf numFmtId="0" fontId="89" fillId="0" borderId="15" xfId="134" applyFont="1" applyBorder="1"/>
    <xf numFmtId="0" fontId="89" fillId="0" borderId="11" xfId="134" applyFont="1" applyBorder="1"/>
    <xf numFmtId="14" fontId="89" fillId="0" borderId="11" xfId="134" applyNumberFormat="1" applyFont="1" applyBorder="1"/>
    <xf numFmtId="0" fontId="89" fillId="0" borderId="16" xfId="134" applyFont="1" applyBorder="1"/>
    <xf numFmtId="0" fontId="17" fillId="0" borderId="11" xfId="134" applyBorder="1"/>
    <xf numFmtId="0" fontId="89" fillId="0" borderId="11" xfId="134" applyFont="1" applyBorder="1" applyProtection="1">
      <protection locked="0"/>
    </xf>
    <xf numFmtId="0" fontId="17" fillId="0" borderId="11" xfId="134" applyBorder="1" applyProtection="1">
      <protection locked="0"/>
    </xf>
    <xf numFmtId="0" fontId="92" fillId="0" borderId="11" xfId="134" applyFont="1" applyBorder="1" applyAlignment="1">
      <alignment horizontal="right" vertical="center"/>
    </xf>
    <xf numFmtId="0" fontId="89" fillId="0" borderId="8" xfId="134" applyFont="1" applyBorder="1"/>
    <xf numFmtId="0" fontId="89" fillId="0" borderId="9" xfId="134" applyFont="1" applyBorder="1"/>
    <xf numFmtId="0" fontId="91" fillId="0" borderId="8" xfId="134" applyFont="1" applyBorder="1" applyAlignment="1">
      <alignment horizontal="centerContinuous"/>
    </xf>
    <xf numFmtId="0" fontId="91" fillId="0" borderId="9" xfId="134" applyFont="1" applyBorder="1" applyAlignment="1">
      <alignment horizontal="centerContinuous"/>
    </xf>
    <xf numFmtId="0" fontId="89" fillId="0" borderId="13" xfId="134" applyFont="1" applyBorder="1" applyAlignment="1">
      <alignment horizontal="centerContinuous"/>
    </xf>
    <xf numFmtId="0" fontId="89" fillId="0" borderId="12" xfId="134" applyFont="1" applyBorder="1" applyAlignment="1">
      <alignment horizontal="centerContinuous"/>
    </xf>
    <xf numFmtId="0" fontId="89" fillId="0" borderId="0" xfId="134" applyFont="1" applyAlignment="1">
      <alignment shrinkToFit="1"/>
    </xf>
    <xf numFmtId="0" fontId="89" fillId="0" borderId="8" xfId="134" applyFont="1" applyBorder="1" applyAlignment="1">
      <alignment horizontal="centerContinuous"/>
    </xf>
    <xf numFmtId="0" fontId="89" fillId="0" borderId="0" xfId="134" applyFont="1" applyAlignment="1">
      <alignment horizontal="center" vertical="center" wrapText="1"/>
    </xf>
    <xf numFmtId="0" fontId="89" fillId="0" borderId="17" xfId="134" applyFont="1" applyBorder="1" applyAlignment="1">
      <alignment horizontal="center" vertical="top"/>
    </xf>
    <xf numFmtId="0" fontId="89" fillId="0" borderId="13" xfId="134" applyFont="1" applyBorder="1" applyAlignment="1">
      <alignment horizontal="center" vertical="top"/>
    </xf>
    <xf numFmtId="0" fontId="89" fillId="0" borderId="35" xfId="134" applyFont="1" applyBorder="1" applyAlignment="1">
      <alignment horizontal="center" vertical="top"/>
    </xf>
    <xf numFmtId="0" fontId="89" fillId="0" borderId="8" xfId="134" applyFont="1" applyBorder="1" applyAlignment="1">
      <alignment horizontal="centerContinuous" vertical="top"/>
    </xf>
    <xf numFmtId="0" fontId="89" fillId="0" borderId="10" xfId="134" applyFont="1" applyBorder="1" applyAlignment="1">
      <alignment horizontal="centerContinuous" vertical="top"/>
    </xf>
    <xf numFmtId="0" fontId="89" fillId="0" borderId="7" xfId="134" applyFont="1" applyBorder="1"/>
    <xf numFmtId="0" fontId="92" fillId="0" borderId="7" xfId="134" applyFont="1" applyBorder="1" applyAlignment="1">
      <alignment horizontal="center" shrinkToFit="1"/>
    </xf>
    <xf numFmtId="0" fontId="92" fillId="0" borderId="15" xfId="134" applyFont="1" applyBorder="1" applyAlignment="1">
      <alignment horizontal="center" shrinkToFit="1"/>
    </xf>
    <xf numFmtId="0" fontId="89" fillId="0" borderId="15" xfId="134" applyFont="1" applyBorder="1" applyAlignment="1">
      <alignment horizontal="center"/>
    </xf>
    <xf numFmtId="0" fontId="89" fillId="0" borderId="7" xfId="134" applyFont="1" applyBorder="1" applyAlignment="1">
      <alignment horizontal="center" wrapText="1"/>
    </xf>
    <xf numFmtId="0" fontId="89" fillId="0" borderId="16" xfId="134" applyFont="1" applyBorder="1" applyAlignment="1">
      <alignment horizontal="center"/>
    </xf>
    <xf numFmtId="0" fontId="89" fillId="0" borderId="15" xfId="134" applyFont="1" applyBorder="1" applyAlignment="1">
      <alignment horizontal="center" wrapText="1"/>
    </xf>
    <xf numFmtId="49" fontId="89" fillId="0" borderId="0" xfId="134" applyNumberFormat="1" applyFont="1"/>
    <xf numFmtId="0" fontId="124" fillId="0" borderId="13" xfId="134" applyFont="1" applyBorder="1" applyProtection="1">
      <protection locked="0"/>
    </xf>
    <xf numFmtId="0" fontId="124" fillId="0" borderId="12" xfId="134" applyFont="1" applyBorder="1" applyAlignment="1" applyProtection="1">
      <alignment horizontal="right"/>
      <protection locked="0"/>
    </xf>
    <xf numFmtId="0" fontId="124" fillId="0" borderId="17" xfId="134" applyFont="1" applyBorder="1" applyProtection="1">
      <protection locked="0"/>
    </xf>
    <xf numFmtId="0" fontId="124" fillId="0" borderId="0" xfId="134" applyFont="1" applyProtection="1">
      <protection locked="0"/>
    </xf>
    <xf numFmtId="49" fontId="89" fillId="0" borderId="18" xfId="134" applyNumberFormat="1" applyFont="1" applyBorder="1"/>
    <xf numFmtId="49" fontId="89" fillId="0" borderId="18" xfId="134" applyNumberFormat="1" applyFont="1" applyBorder="1" applyProtection="1">
      <protection locked="0"/>
    </xf>
    <xf numFmtId="3" fontId="89" fillId="0" borderId="0" xfId="134" applyNumberFormat="1" applyFont="1"/>
    <xf numFmtId="0" fontId="124" fillId="0" borderId="15" xfId="134" applyFont="1" applyBorder="1" applyProtection="1">
      <protection locked="0"/>
    </xf>
    <xf numFmtId="0" fontId="124" fillId="0" borderId="11" xfId="134" applyFont="1" applyBorder="1" applyProtection="1">
      <protection locked="0"/>
    </xf>
    <xf numFmtId="0" fontId="86" fillId="0" borderId="4" xfId="134" applyFont="1" applyBorder="1" applyAlignment="1">
      <alignment horizontal="center"/>
    </xf>
    <xf numFmtId="0" fontId="86" fillId="0" borderId="0" xfId="134" applyFont="1"/>
    <xf numFmtId="0" fontId="89" fillId="0" borderId="0" xfId="134" applyFont="1" applyAlignment="1">
      <alignment horizontal="center"/>
    </xf>
    <xf numFmtId="0" fontId="89" fillId="0" borderId="18" xfId="134" applyFont="1" applyBorder="1" applyAlignment="1">
      <alignment horizontal="center"/>
    </xf>
    <xf numFmtId="0" fontId="86" fillId="0" borderId="15" xfId="134" applyFont="1" applyBorder="1" applyAlignment="1">
      <alignment horizontal="left"/>
    </xf>
    <xf numFmtId="0" fontId="89" fillId="0" borderId="11" xfId="134" applyFont="1" applyBorder="1" applyAlignment="1">
      <alignment horizontal="center"/>
    </xf>
    <xf numFmtId="0" fontId="92" fillId="0" borderId="4" xfId="0" applyFont="1" applyBorder="1" applyAlignment="1">
      <alignment horizontal="centerContinuous"/>
    </xf>
    <xf numFmtId="0" fontId="89" fillId="0" borderId="11" xfId="134" applyFont="1" applyBorder="1" applyAlignment="1">
      <alignment horizontal="right"/>
    </xf>
    <xf numFmtId="0" fontId="86" fillId="0" borderId="15" xfId="134" applyFont="1" applyBorder="1" applyAlignment="1">
      <alignment horizontal="centerContinuous"/>
    </xf>
    <xf numFmtId="0" fontId="86" fillId="0" borderId="11" xfId="134" applyFont="1" applyBorder="1" applyAlignment="1">
      <alignment horizontal="centerContinuous"/>
    </xf>
    <xf numFmtId="0" fontId="86" fillId="0" borderId="16" xfId="134" applyFont="1" applyBorder="1"/>
    <xf numFmtId="0" fontId="86" fillId="0" borderId="15" xfId="134" applyFont="1" applyBorder="1" applyAlignment="1">
      <alignment horizontal="center"/>
    </xf>
    <xf numFmtId="0" fontId="86" fillId="0" borderId="17" xfId="134" applyFont="1" applyBorder="1" applyAlignment="1">
      <alignment horizontal="centerContinuous"/>
    </xf>
    <xf numFmtId="0" fontId="86" fillId="0" borderId="17" xfId="134" applyFont="1" applyBorder="1" applyAlignment="1">
      <alignment horizontal="center" wrapText="1"/>
    </xf>
    <xf numFmtId="0" fontId="86" fillId="0" borderId="17" xfId="134" applyFont="1" applyBorder="1" applyAlignment="1">
      <alignment horizontal="center"/>
    </xf>
    <xf numFmtId="0" fontId="86" fillId="0" borderId="17" xfId="134" applyFont="1" applyBorder="1" applyAlignment="1">
      <alignment horizontal="center" vertical="top"/>
    </xf>
    <xf numFmtId="37" fontId="86" fillId="0" borderId="14" xfId="135" applyFont="1" applyBorder="1" applyAlignment="1">
      <alignment vertical="center" wrapText="1"/>
    </xf>
    <xf numFmtId="185" fontId="89" fillId="0" borderId="13" xfId="134" applyNumberFormat="1" applyFont="1" applyBorder="1"/>
    <xf numFmtId="185" fontId="89" fillId="0" borderId="12" xfId="134" applyNumberFormat="1" applyFont="1" applyBorder="1"/>
    <xf numFmtId="185" fontId="89" fillId="0" borderId="12" xfId="134" applyNumberFormat="1" applyFont="1" applyBorder="1" applyAlignment="1">
      <alignment horizontal="right"/>
    </xf>
    <xf numFmtId="185" fontId="89" fillId="0" borderId="0" xfId="134" applyNumberFormat="1" applyFont="1" applyAlignment="1">
      <alignment horizontal="right"/>
    </xf>
    <xf numFmtId="0" fontId="86" fillId="0" borderId="18" xfId="134" applyFont="1" applyBorder="1"/>
    <xf numFmtId="0" fontId="89" fillId="0" borderId="17" xfId="134" applyFont="1" applyBorder="1"/>
    <xf numFmtId="0" fontId="14" fillId="0" borderId="6" xfId="2" applyFill="1" applyBorder="1" applyAlignment="1" applyProtection="1">
      <alignment horizontal="center" vertical="center" wrapText="1"/>
    </xf>
    <xf numFmtId="0" fontId="89" fillId="0" borderId="4" xfId="0" applyFont="1" applyBorder="1" applyAlignment="1">
      <alignment horizontal="center" vertical="center"/>
    </xf>
    <xf numFmtId="0" fontId="89" fillId="0" borderId="0" xfId="0" applyFont="1">
      <alignment vertical="center"/>
    </xf>
    <xf numFmtId="0" fontId="92" fillId="0" borderId="0" xfId="0" applyFont="1">
      <alignment vertical="center"/>
    </xf>
    <xf numFmtId="0" fontId="92" fillId="0" borderId="4" xfId="0" applyFont="1" applyBorder="1" applyAlignment="1">
      <alignment horizontal="center" vertical="center"/>
    </xf>
    <xf numFmtId="0" fontId="89" fillId="0" borderId="15" xfId="0" applyFont="1" applyBorder="1">
      <alignment vertical="center"/>
    </xf>
    <xf numFmtId="0" fontId="92" fillId="0" borderId="11" xfId="0" applyFont="1" applyBorder="1">
      <alignment vertical="center"/>
    </xf>
    <xf numFmtId="0" fontId="92" fillId="0" borderId="16" xfId="0" applyFont="1" applyBorder="1">
      <alignment vertical="center"/>
    </xf>
    <xf numFmtId="0" fontId="92" fillId="0" borderId="0" xfId="0" applyFont="1" applyAlignment="1">
      <alignment horizontal="right" vertical="center"/>
    </xf>
    <xf numFmtId="0" fontId="89" fillId="0" borderId="10" xfId="0" applyFont="1" applyBorder="1" applyAlignment="1">
      <alignment horizontal="center" vertical="center" wrapText="1"/>
    </xf>
    <xf numFmtId="0" fontId="89" fillId="0" borderId="4" xfId="0" applyFont="1" applyBorder="1" applyAlignment="1">
      <alignment horizontal="center" vertical="center" wrapText="1"/>
    </xf>
    <xf numFmtId="0" fontId="89" fillId="0" borderId="8" xfId="0" applyFont="1" applyBorder="1" applyAlignment="1">
      <alignment horizontal="center" vertical="center" wrapText="1"/>
    </xf>
    <xf numFmtId="0" fontId="89" fillId="0" borderId="0" xfId="0" applyFont="1" applyAlignment="1">
      <alignment horizontal="center" vertical="center" wrapText="1"/>
    </xf>
    <xf numFmtId="0" fontId="89" fillId="0" borderId="18" xfId="0" applyFont="1" applyBorder="1">
      <alignment vertical="center"/>
    </xf>
    <xf numFmtId="0" fontId="89" fillId="0" borderId="0" xfId="0" applyFont="1" applyAlignment="1">
      <alignment horizontal="center" vertical="center"/>
    </xf>
    <xf numFmtId="0" fontId="92" fillId="0" borderId="18" xfId="0" applyFont="1" applyBorder="1">
      <alignment vertical="center"/>
    </xf>
    <xf numFmtId="0" fontId="89" fillId="0" borderId="0" xfId="0" applyFont="1" applyAlignment="1">
      <alignment horizontal="right" vertical="center"/>
    </xf>
    <xf numFmtId="0" fontId="104" fillId="0" borderId="0" xfId="0" applyFont="1">
      <alignment vertical="center"/>
    </xf>
    <xf numFmtId="0" fontId="95" fillId="0" borderId="0" xfId="0" applyFont="1" applyAlignment="1">
      <alignment horizontal="right" vertical="center"/>
    </xf>
    <xf numFmtId="0" fontId="136" fillId="0" borderId="0" xfId="0" applyFont="1">
      <alignment vertical="center"/>
    </xf>
    <xf numFmtId="0" fontId="92" fillId="0" borderId="15" xfId="0" applyFont="1" applyBorder="1">
      <alignment vertical="center"/>
    </xf>
    <xf numFmtId="0" fontId="92" fillId="0" borderId="10"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8" xfId="0" applyFont="1" applyBorder="1" applyAlignment="1">
      <alignment horizontal="center" vertical="center" wrapText="1"/>
    </xf>
    <xf numFmtId="0" fontId="92" fillId="0" borderId="0" xfId="0" applyFont="1" applyAlignment="1">
      <alignment horizontal="center" vertical="center" wrapText="1"/>
    </xf>
    <xf numFmtId="0" fontId="92" fillId="0" borderId="0" xfId="0" applyFont="1" applyAlignment="1">
      <alignment horizontal="center" vertical="center"/>
    </xf>
    <xf numFmtId="0" fontId="128" fillId="0" borderId="0" xfId="0" applyFont="1" applyAlignment="1">
      <alignment horizontal="right" vertical="center"/>
    </xf>
    <xf numFmtId="0" fontId="130" fillId="0" borderId="111" xfId="136" applyNumberFormat="1" applyFont="1" applyBorder="1" applyAlignment="1">
      <alignment horizontal="justify"/>
    </xf>
    <xf numFmtId="191" fontId="130" fillId="0" borderId="112" xfId="136" applyNumberFormat="1" applyFont="1" applyBorder="1" applyAlignment="1">
      <alignment vertical="center"/>
    </xf>
    <xf numFmtId="0" fontId="40" fillId="0" borderId="113" xfId="137" applyBorder="1">
      <alignment vertical="center"/>
    </xf>
    <xf numFmtId="0" fontId="130" fillId="0" borderId="113" xfId="137" applyFont="1" applyBorder="1" applyAlignment="1">
      <alignment horizontal="justify" wrapText="1"/>
    </xf>
    <xf numFmtId="190" fontId="130" fillId="0" borderId="111" xfId="136" applyFont="1" applyBorder="1" applyAlignment="1">
      <alignment horizontal="center" vertical="center"/>
    </xf>
    <xf numFmtId="0" fontId="40" fillId="0" borderId="0" xfId="137">
      <alignment vertical="center"/>
    </xf>
    <xf numFmtId="0" fontId="130" fillId="0" borderId="114" xfId="138" applyFont="1" applyBorder="1" applyAlignment="1">
      <alignment horizontal="left" vertical="center"/>
    </xf>
    <xf numFmtId="0" fontId="130" fillId="0" borderId="115" xfId="137" applyFont="1" applyBorder="1" applyAlignment="1">
      <alignment horizontal="justify" wrapText="1"/>
    </xf>
    <xf numFmtId="0" fontId="130" fillId="0" borderId="114" xfId="137" applyFont="1" applyBorder="1" applyAlignment="1">
      <alignment horizontal="justify" wrapText="1"/>
    </xf>
    <xf numFmtId="0" fontId="130" fillId="0" borderId="111" xfId="137" applyFont="1" applyBorder="1" applyAlignment="1">
      <alignment horizontal="center" vertical="center" wrapText="1"/>
    </xf>
    <xf numFmtId="0" fontId="139" fillId="0" borderId="0" xfId="137" applyFont="1" applyAlignment="1">
      <alignment horizontal="center" vertical="center"/>
    </xf>
    <xf numFmtId="0" fontId="130" fillId="0" borderId="116" xfId="137" applyFont="1" applyBorder="1" applyAlignment="1">
      <alignment horizontal="center" vertical="center" wrapText="1"/>
    </xf>
    <xf numFmtId="0" fontId="139" fillId="0" borderId="117" xfId="137" applyFont="1" applyBorder="1" applyAlignment="1">
      <alignment horizontal="center" vertical="center"/>
    </xf>
    <xf numFmtId="0" fontId="144" fillId="0" borderId="118" xfId="137" applyFont="1" applyBorder="1" applyAlignment="1">
      <alignment horizontal="center" vertical="center" wrapText="1"/>
    </xf>
    <xf numFmtId="0" fontId="130" fillId="0" borderId="111" xfId="137" applyFont="1" applyBorder="1" applyAlignment="1">
      <alignment vertical="center" wrapText="1"/>
    </xf>
    <xf numFmtId="0" fontId="130" fillId="0" borderId="119" xfId="137" applyFont="1" applyBorder="1" applyAlignment="1">
      <alignment horizontal="center" vertical="center" wrapText="1"/>
    </xf>
    <xf numFmtId="0" fontId="145" fillId="0" borderId="118" xfId="137" applyFont="1" applyBorder="1" applyAlignment="1">
      <alignment horizontal="center" wrapText="1"/>
    </xf>
    <xf numFmtId="0" fontId="145" fillId="0" borderId="115" xfId="137" applyFont="1" applyBorder="1" applyAlignment="1">
      <alignment horizontal="center" vertical="center"/>
    </xf>
    <xf numFmtId="0" fontId="146" fillId="0" borderId="115" xfId="137" applyFont="1" applyBorder="1" applyAlignment="1">
      <alignment horizontal="center" vertical="center"/>
    </xf>
    <xf numFmtId="0" fontId="146" fillId="0" borderId="118" xfId="137" applyFont="1" applyBorder="1" applyAlignment="1">
      <alignment horizontal="center" vertical="center"/>
    </xf>
    <xf numFmtId="0" fontId="40" fillId="0" borderId="0" xfId="137" applyAlignment="1">
      <alignment horizontal="center" vertical="center"/>
    </xf>
    <xf numFmtId="0" fontId="130" fillId="0" borderId="117" xfId="137" applyFont="1" applyBorder="1" applyAlignment="1">
      <alignment horizontal="center" vertical="center" wrapText="1"/>
    </xf>
    <xf numFmtId="0" fontId="145" fillId="0" borderId="111" xfId="137" applyFont="1" applyBorder="1" applyAlignment="1">
      <alignment horizontal="center" wrapText="1"/>
    </xf>
    <xf numFmtId="0" fontId="145" fillId="0" borderId="116" xfId="137" applyFont="1" applyBorder="1" applyAlignment="1">
      <alignment horizontal="center" vertical="center"/>
    </xf>
    <xf numFmtId="0" fontId="146" fillId="0" borderId="116" xfId="137" applyFont="1" applyBorder="1" applyAlignment="1">
      <alignment horizontal="center" vertical="center"/>
    </xf>
    <xf numFmtId="0" fontId="146" fillId="0" borderId="111" xfId="137" applyFont="1" applyBorder="1" applyAlignment="1">
      <alignment horizontal="center" vertical="center"/>
    </xf>
    <xf numFmtId="0" fontId="40" fillId="0" borderId="111" xfId="137" applyBorder="1">
      <alignment vertical="center"/>
    </xf>
    <xf numFmtId="0" fontId="139" fillId="0" borderId="111" xfId="137" applyFont="1" applyBorder="1" applyAlignment="1">
      <alignment horizontal="center" wrapText="1"/>
    </xf>
    <xf numFmtId="0" fontId="40" fillId="0" borderId="116" xfId="137" applyBorder="1" applyAlignment="1">
      <alignment horizontal="center" vertical="center"/>
    </xf>
    <xf numFmtId="0" fontId="40" fillId="0" borderId="111" xfId="137" applyBorder="1" applyAlignment="1">
      <alignment horizontal="center" vertical="center"/>
    </xf>
    <xf numFmtId="0" fontId="143" fillId="0" borderId="111" xfId="137" applyFont="1" applyBorder="1" applyAlignment="1">
      <alignment horizontal="justify" wrapText="1"/>
    </xf>
    <xf numFmtId="0" fontId="147" fillId="0" borderId="111" xfId="137" applyFont="1" applyBorder="1" applyAlignment="1">
      <alignment horizontal="center" wrapText="1"/>
    </xf>
    <xf numFmtId="0" fontId="40" fillId="0" borderId="116" xfId="137" applyBorder="1">
      <alignment vertical="center"/>
    </xf>
    <xf numFmtId="190" fontId="130" fillId="0" borderId="120" xfId="136" applyFont="1" applyBorder="1" applyAlignment="1">
      <alignment vertical="center"/>
    </xf>
    <xf numFmtId="190" fontId="130" fillId="0" borderId="120" xfId="136" applyFont="1" applyBorder="1"/>
    <xf numFmtId="190" fontId="130" fillId="0" borderId="120" xfId="136" applyFont="1" applyBorder="1" applyAlignment="1">
      <alignment horizontal="right" vertical="center"/>
    </xf>
    <xf numFmtId="190" fontId="130" fillId="0" borderId="120" xfId="136" applyFont="1" applyBorder="1" applyAlignment="1">
      <alignment horizontal="right"/>
    </xf>
    <xf numFmtId="190" fontId="130" fillId="0" borderId="117" xfId="136" applyFont="1" applyBorder="1"/>
    <xf numFmtId="190" fontId="130" fillId="0" borderId="0" xfId="136" applyFont="1"/>
    <xf numFmtId="190" fontId="130" fillId="0" borderId="0" xfId="136" applyFont="1" applyAlignment="1">
      <alignment horizontal="center" vertical="center"/>
    </xf>
    <xf numFmtId="190" fontId="130" fillId="0" borderId="0" xfId="136" applyFont="1" applyAlignment="1">
      <alignment vertical="center"/>
    </xf>
    <xf numFmtId="190" fontId="130" fillId="0" borderId="0" xfId="136" applyFont="1" applyAlignment="1">
      <alignment horizontal="right" vertical="center"/>
    </xf>
    <xf numFmtId="190" fontId="130" fillId="0" borderId="0" xfId="136" applyFont="1" applyAlignment="1">
      <alignment horizontal="right"/>
    </xf>
    <xf numFmtId="190" fontId="95" fillId="0" borderId="0" xfId="136" applyFont="1" applyAlignment="1">
      <alignment horizontal="right"/>
    </xf>
    <xf numFmtId="190" fontId="130" fillId="0" borderId="0" xfId="136" applyFont="1" applyAlignment="1">
      <alignment horizontal="left" vertical="center"/>
    </xf>
    <xf numFmtId="0" fontId="130" fillId="0" borderId="0" xfId="137" applyFont="1" applyAlignment="1">
      <alignment horizontal="left"/>
    </xf>
    <xf numFmtId="0" fontId="130" fillId="0" borderId="0" xfId="137" applyFont="1" applyAlignment="1">
      <alignment horizontal="justify" wrapText="1"/>
    </xf>
    <xf numFmtId="0" fontId="130" fillId="0" borderId="0" xfId="139" applyFont="1" applyAlignment="1">
      <alignment horizontal="left" vertical="center"/>
    </xf>
    <xf numFmtId="0" fontId="130" fillId="0" borderId="0" xfId="137" applyFont="1">
      <alignment vertical="center"/>
    </xf>
    <xf numFmtId="0" fontId="40" fillId="0" borderId="0" xfId="137" applyAlignment="1">
      <alignment wrapText="1"/>
    </xf>
    <xf numFmtId="0" fontId="130" fillId="0" borderId="113" xfId="140" applyFont="1" applyBorder="1" applyAlignment="1">
      <alignment horizontal="center" vertical="center" wrapText="1"/>
    </xf>
    <xf numFmtId="0" fontId="130" fillId="0" borderId="113" xfId="140" applyFont="1" applyBorder="1" applyAlignment="1">
      <alignment horizontal="justify" wrapText="1"/>
    </xf>
    <xf numFmtId="0" fontId="40" fillId="0" borderId="113" xfId="140" applyBorder="1">
      <alignment vertical="center"/>
    </xf>
    <xf numFmtId="0" fontId="40" fillId="0" borderId="0" xfId="140">
      <alignment vertical="center"/>
    </xf>
    <xf numFmtId="0" fontId="130" fillId="0" borderId="114" xfId="140" applyFont="1" applyBorder="1" applyAlignment="1">
      <alignment horizontal="center" vertical="center" wrapText="1"/>
    </xf>
    <xf numFmtId="0" fontId="130" fillId="0" borderId="114" xfId="140" applyFont="1" applyBorder="1" applyAlignment="1">
      <alignment horizontal="justify" wrapText="1"/>
    </xf>
    <xf numFmtId="0" fontId="40" fillId="0" borderId="114" xfId="140" applyBorder="1">
      <alignment vertical="center"/>
    </xf>
    <xf numFmtId="0" fontId="130" fillId="0" borderId="111" xfId="140" applyFont="1" applyBorder="1" applyAlignment="1">
      <alignment horizontal="center" vertical="center" wrapText="1"/>
    </xf>
    <xf numFmtId="0" fontId="139" fillId="0" borderId="0" xfId="140" applyFont="1" applyAlignment="1">
      <alignment horizontal="center" vertical="center"/>
    </xf>
    <xf numFmtId="0" fontId="130" fillId="0" borderId="118" xfId="140" applyFont="1" applyBorder="1" applyAlignment="1">
      <alignment horizontal="center" vertical="center" wrapText="1"/>
    </xf>
    <xf numFmtId="0" fontId="130" fillId="0" borderId="116" xfId="140" applyFont="1" applyBorder="1" applyAlignment="1">
      <alignment horizontal="center" vertical="center" wrapText="1"/>
    </xf>
    <xf numFmtId="0" fontId="130" fillId="0" borderId="119" xfId="140" applyFont="1" applyBorder="1" applyAlignment="1">
      <alignment horizontal="center" vertical="center" wrapText="1"/>
    </xf>
    <xf numFmtId="0" fontId="149" fillId="0" borderId="111" xfId="140" applyFont="1" applyBorder="1" applyAlignment="1">
      <alignment horizontal="center" wrapText="1"/>
    </xf>
    <xf numFmtId="0" fontId="130" fillId="0" borderId="117" xfId="140" applyFont="1" applyBorder="1" applyAlignment="1">
      <alignment horizontal="center" vertical="center" wrapText="1"/>
    </xf>
    <xf numFmtId="0" fontId="40" fillId="0" borderId="0" xfId="140" applyAlignment="1">
      <alignment horizontal="center" vertical="center"/>
    </xf>
    <xf numFmtId="0" fontId="139" fillId="0" borderId="111" xfId="140" applyFont="1" applyBorder="1" applyAlignment="1">
      <alignment horizontal="center" wrapText="1"/>
    </xf>
    <xf numFmtId="0" fontId="139" fillId="0" borderId="116" xfId="140" applyFont="1" applyBorder="1" applyAlignment="1">
      <alignment horizontal="center" wrapText="1"/>
    </xf>
    <xf numFmtId="0" fontId="147" fillId="0" borderId="111" xfId="140" applyFont="1" applyBorder="1" applyAlignment="1">
      <alignment horizontal="center" wrapText="1"/>
    </xf>
    <xf numFmtId="0" fontId="147" fillId="0" borderId="116" xfId="140" applyFont="1" applyBorder="1" applyAlignment="1">
      <alignment horizontal="center" wrapText="1"/>
    </xf>
    <xf numFmtId="0" fontId="130" fillId="0" borderId="0" xfId="140" applyFont="1" applyAlignment="1">
      <alignment horizontal="left"/>
    </xf>
    <xf numFmtId="0" fontId="130" fillId="0" borderId="0" xfId="140" applyFont="1" applyAlignment="1">
      <alignment horizontal="justify" wrapText="1"/>
    </xf>
    <xf numFmtId="0" fontId="40" fillId="0" borderId="0" xfId="140" applyAlignment="1">
      <alignment wrapText="1"/>
    </xf>
    <xf numFmtId="0" fontId="150" fillId="0" borderId="111" xfId="140" applyFont="1" applyBorder="1" applyAlignment="1">
      <alignment horizontal="center" wrapText="1"/>
    </xf>
    <xf numFmtId="0" fontId="150" fillId="0" borderId="116" xfId="140" applyFont="1" applyBorder="1" applyAlignment="1">
      <alignment horizontal="center" wrapText="1"/>
    </xf>
    <xf numFmtId="0" fontId="89" fillId="0" borderId="117" xfId="140" applyFont="1" applyBorder="1" applyAlignment="1">
      <alignment horizontal="center" vertical="center" wrapText="1"/>
    </xf>
    <xf numFmtId="0" fontId="88" fillId="0" borderId="111" xfId="140" applyFont="1" applyBorder="1" applyAlignment="1">
      <alignment horizontal="center" wrapText="1"/>
    </xf>
    <xf numFmtId="0" fontId="40" fillId="0" borderId="113" xfId="141" applyBorder="1">
      <alignment vertical="center"/>
    </xf>
    <xf numFmtId="191" fontId="130" fillId="0" borderId="113" xfId="136" applyNumberFormat="1" applyFont="1" applyBorder="1" applyAlignment="1">
      <alignment vertical="center"/>
    </xf>
    <xf numFmtId="0" fontId="130" fillId="0" borderId="113" xfId="141" applyFont="1" applyBorder="1" applyAlignment="1">
      <alignment horizontal="center" vertical="center" wrapText="1"/>
    </xf>
    <xf numFmtId="0" fontId="130" fillId="0" borderId="113" xfId="141" applyFont="1" applyBorder="1" applyAlignment="1">
      <alignment horizontal="justify" wrapText="1"/>
    </xf>
    <xf numFmtId="0" fontId="40" fillId="0" borderId="0" xfId="141">
      <alignment vertical="center"/>
    </xf>
    <xf numFmtId="0" fontId="130" fillId="0" borderId="121" xfId="136" applyNumberFormat="1" applyFont="1" applyBorder="1" applyAlignment="1">
      <alignment horizontal="justify"/>
    </xf>
    <xf numFmtId="0" fontId="130" fillId="0" borderId="0" xfId="138" applyFont="1" applyAlignment="1">
      <alignment horizontal="left" vertical="center"/>
    </xf>
    <xf numFmtId="0" fontId="130" fillId="0" borderId="0" xfId="141" applyFont="1" applyAlignment="1">
      <alignment horizontal="center" vertical="center" wrapText="1"/>
    </xf>
    <xf numFmtId="0" fontId="130" fillId="0" borderId="0" xfId="141" applyFont="1" applyAlignment="1">
      <alignment horizontal="justify" wrapText="1"/>
    </xf>
    <xf numFmtId="0" fontId="145" fillId="0" borderId="113" xfId="141" applyFont="1" applyBorder="1" applyAlignment="1">
      <alignment wrapText="1"/>
    </xf>
    <xf numFmtId="0" fontId="130" fillId="0" borderId="0" xfId="141" applyFont="1" applyAlignment="1">
      <alignment horizontal="center" wrapText="1"/>
    </xf>
    <xf numFmtId="0" fontId="130" fillId="0" borderId="111" xfId="141" applyFont="1" applyBorder="1" applyAlignment="1">
      <alignment horizontal="center" vertical="center" wrapText="1"/>
    </xf>
    <xf numFmtId="0" fontId="139" fillId="0" borderId="0" xfId="141" applyFont="1" applyAlignment="1">
      <alignment horizontal="center" vertical="center"/>
    </xf>
    <xf numFmtId="0" fontId="130" fillId="0" borderId="119" xfId="141" applyFont="1" applyBorder="1" applyAlignment="1">
      <alignment horizontal="center" vertical="center" wrapText="1"/>
    </xf>
    <xf numFmtId="0" fontId="130" fillId="0" borderId="118" xfId="141" applyFont="1" applyBorder="1" applyAlignment="1">
      <alignment horizontal="center" vertical="center"/>
    </xf>
    <xf numFmtId="0" fontId="130" fillId="0" borderId="119" xfId="141" applyFont="1" applyBorder="1" applyAlignment="1">
      <alignment horizontal="center" vertical="center"/>
    </xf>
    <xf numFmtId="0" fontId="130" fillId="0" borderId="118" xfId="141" applyFont="1" applyBorder="1" applyAlignment="1">
      <alignment horizontal="center" vertical="center" wrapText="1"/>
    </xf>
    <xf numFmtId="0" fontId="130" fillId="0" borderId="115" xfId="141" applyFont="1" applyBorder="1" applyAlignment="1">
      <alignment horizontal="center" vertical="center" wrapText="1"/>
    </xf>
    <xf numFmtId="0" fontId="143" fillId="0" borderId="118" xfId="141" applyFont="1" applyBorder="1" applyAlignment="1">
      <alignment horizontal="center" vertical="center" wrapText="1"/>
    </xf>
    <xf numFmtId="0" fontId="40" fillId="0" borderId="0" xfId="141" applyAlignment="1">
      <alignment horizontal="center" vertical="center"/>
    </xf>
    <xf numFmtId="0" fontId="130" fillId="0" borderId="111" xfId="141" applyFont="1" applyBorder="1" applyAlignment="1">
      <alignment horizontal="center" vertical="center"/>
    </xf>
    <xf numFmtId="0" fontId="130" fillId="0" borderId="117" xfId="141" applyFont="1" applyBorder="1" applyAlignment="1">
      <alignment horizontal="center" vertical="center"/>
    </xf>
    <xf numFmtId="0" fontId="143" fillId="0" borderId="111" xfId="141" applyFont="1" applyBorder="1" applyAlignment="1">
      <alignment horizontal="justify" wrapText="1"/>
    </xf>
    <xf numFmtId="0" fontId="147" fillId="0" borderId="111" xfId="141" applyFont="1" applyBorder="1" applyAlignment="1">
      <alignment horizontal="center" wrapText="1"/>
    </xf>
    <xf numFmtId="0" fontId="147" fillId="0" borderId="116" xfId="141" applyFont="1" applyBorder="1" applyAlignment="1">
      <alignment horizontal="center" wrapText="1"/>
    </xf>
    <xf numFmtId="0" fontId="139" fillId="0" borderId="111" xfId="141" applyFont="1" applyBorder="1" applyAlignment="1">
      <alignment horizontal="center" wrapText="1"/>
    </xf>
    <xf numFmtId="0" fontId="139" fillId="0" borderId="116" xfId="141" applyFont="1" applyBorder="1" applyAlignment="1">
      <alignment horizontal="center" wrapText="1"/>
    </xf>
    <xf numFmtId="190" fontId="130" fillId="0" borderId="120" xfId="136" applyFont="1" applyBorder="1" applyAlignment="1">
      <alignment horizontal="center" vertical="center"/>
    </xf>
    <xf numFmtId="0" fontId="130" fillId="0" borderId="0" xfId="141" applyFont="1" applyAlignment="1">
      <alignment horizontal="left"/>
    </xf>
    <xf numFmtId="0" fontId="130" fillId="0" borderId="0" xfId="141" applyFont="1" applyAlignment="1"/>
    <xf numFmtId="0" fontId="40" fillId="0" borderId="0" xfId="141" applyAlignment="1">
      <alignment wrapText="1"/>
    </xf>
    <xf numFmtId="0" fontId="89" fillId="0" borderId="118" xfId="141" applyFont="1" applyBorder="1" applyAlignment="1">
      <alignment horizontal="center" vertical="center" wrapText="1"/>
    </xf>
    <xf numFmtId="0" fontId="40" fillId="0" borderId="113" xfId="142" applyBorder="1">
      <alignment vertical="center"/>
    </xf>
    <xf numFmtId="0" fontId="130" fillId="0" borderId="113" xfId="142" applyFont="1" applyBorder="1" applyAlignment="1">
      <alignment horizontal="justify" vertical="center" wrapText="1"/>
    </xf>
    <xf numFmtId="0" fontId="40" fillId="0" borderId="0" xfId="142">
      <alignment vertical="center"/>
    </xf>
    <xf numFmtId="0" fontId="130" fillId="0" borderId="115" xfId="142" applyFont="1" applyBorder="1" applyAlignment="1">
      <alignment horizontal="justify" vertical="center" wrapText="1"/>
    </xf>
    <xf numFmtId="0" fontId="130" fillId="0" borderId="114" xfId="142" applyFont="1" applyBorder="1" applyAlignment="1">
      <alignment horizontal="justify" vertical="center" wrapText="1"/>
    </xf>
    <xf numFmtId="0" fontId="145" fillId="0" borderId="113" xfId="142" applyFont="1" applyBorder="1" applyAlignment="1">
      <alignment wrapText="1"/>
    </xf>
    <xf numFmtId="0" fontId="130" fillId="0" borderId="0" xfId="142" applyFont="1" applyAlignment="1">
      <alignment horizontal="center" wrapText="1"/>
    </xf>
    <xf numFmtId="0" fontId="130" fillId="0" borderId="111" xfId="142" applyFont="1" applyBorder="1" applyAlignment="1">
      <alignment horizontal="center" vertical="center" wrapText="1"/>
    </xf>
    <xf numFmtId="0" fontId="130" fillId="0" borderId="117" xfId="142" applyFont="1" applyBorder="1" applyAlignment="1">
      <alignment horizontal="center" vertical="center" wrapText="1"/>
    </xf>
    <xf numFmtId="0" fontId="139" fillId="0" borderId="0" xfId="142" applyFont="1" applyAlignment="1">
      <alignment horizontal="center" vertical="center"/>
    </xf>
    <xf numFmtId="0" fontId="130" fillId="0" borderId="119" xfId="142" applyFont="1" applyBorder="1" applyAlignment="1">
      <alignment horizontal="center" vertical="center" wrapText="1"/>
    </xf>
    <xf numFmtId="0" fontId="141" fillId="0" borderId="118" xfId="142" applyFont="1" applyBorder="1" applyAlignment="1">
      <alignment horizontal="center" wrapText="1"/>
    </xf>
    <xf numFmtId="0" fontId="40" fillId="0" borderId="0" xfId="142" applyAlignment="1">
      <alignment horizontal="center" vertical="center"/>
    </xf>
    <xf numFmtId="0" fontId="141" fillId="0" borderId="111" xfId="142" applyFont="1" applyBorder="1" applyAlignment="1">
      <alignment horizontal="center" wrapText="1"/>
    </xf>
    <xf numFmtId="0" fontId="151" fillId="0" borderId="111" xfId="142" applyFont="1" applyBorder="1" applyAlignment="1">
      <alignment horizontal="center" wrapText="1"/>
    </xf>
    <xf numFmtId="0" fontId="143" fillId="0" borderId="111" xfId="142" applyFont="1" applyBorder="1" applyAlignment="1">
      <alignment horizontal="justify" wrapText="1"/>
    </xf>
    <xf numFmtId="0" fontId="147" fillId="0" borderId="111" xfId="142" applyFont="1" applyBorder="1" applyAlignment="1">
      <alignment horizontal="center" wrapText="1"/>
    </xf>
    <xf numFmtId="0" fontId="139" fillId="0" borderId="111" xfId="142" applyFont="1" applyBorder="1" applyAlignment="1">
      <alignment horizontal="center" wrapText="1"/>
    </xf>
    <xf numFmtId="190" fontId="130" fillId="0" borderId="117" xfId="136" applyFont="1" applyBorder="1" applyAlignment="1">
      <alignment horizontal="right" vertical="center"/>
    </xf>
    <xf numFmtId="0" fontId="130" fillId="0" borderId="0" xfId="142" applyFont="1" applyAlignment="1">
      <alignment horizontal="left"/>
    </xf>
    <xf numFmtId="0" fontId="130" fillId="0" borderId="0" xfId="142" applyFont="1" applyAlignment="1">
      <alignment horizontal="justify" wrapText="1"/>
    </xf>
    <xf numFmtId="0" fontId="40" fillId="0" borderId="0" xfId="142" applyAlignment="1">
      <alignment wrapText="1"/>
    </xf>
    <xf numFmtId="190" fontId="89" fillId="0" borderId="0" xfId="136" applyFont="1" applyAlignment="1">
      <alignment horizontal="right" vertical="center"/>
    </xf>
    <xf numFmtId="191" fontId="130" fillId="0" borderId="122" xfId="136" applyNumberFormat="1" applyFont="1" applyBorder="1" applyAlignment="1">
      <alignment vertical="center"/>
    </xf>
    <xf numFmtId="0" fontId="130" fillId="0" borderId="0" xfId="143" applyFont="1"/>
    <xf numFmtId="0" fontId="130" fillId="0" borderId="0" xfId="143" applyFont="1" applyAlignment="1">
      <alignment horizontal="justify" wrapText="1"/>
    </xf>
    <xf numFmtId="0" fontId="40" fillId="0" borderId="0" xfId="144">
      <alignment vertical="center"/>
    </xf>
    <xf numFmtId="190" fontId="130" fillId="0" borderId="123" xfId="136" applyFont="1" applyBorder="1" applyAlignment="1">
      <alignment horizontal="center" vertical="center"/>
    </xf>
    <xf numFmtId="0" fontId="130" fillId="0" borderId="0" xfId="145" applyFont="1">
      <alignment vertical="center"/>
    </xf>
    <xf numFmtId="0" fontId="130" fillId="0" borderId="122" xfId="143" applyFont="1" applyBorder="1" applyAlignment="1">
      <alignment horizontal="justify"/>
    </xf>
    <xf numFmtId="0" fontId="130" fillId="0" borderId="0" xfId="143" applyFont="1" applyAlignment="1">
      <alignment horizontal="justify"/>
    </xf>
    <xf numFmtId="190" fontId="139" fillId="0" borderId="114" xfId="136" applyFont="1" applyBorder="1" applyAlignment="1">
      <alignment horizontal="center" vertical="center"/>
    </xf>
    <xf numFmtId="190" fontId="130" fillId="0" borderId="119" xfId="136" applyFont="1" applyBorder="1" applyAlignment="1">
      <alignment horizontal="center" vertical="center"/>
    </xf>
    <xf numFmtId="0" fontId="130" fillId="0" borderId="111" xfId="143" applyFont="1" applyBorder="1" applyAlignment="1">
      <alignment horizontal="center" vertical="center" wrapText="1"/>
    </xf>
    <xf numFmtId="0" fontId="130" fillId="0" borderId="111" xfId="145" applyFont="1" applyBorder="1" applyAlignment="1">
      <alignment horizontal="center" vertical="center" wrapText="1"/>
    </xf>
    <xf numFmtId="0" fontId="130" fillId="0" borderId="0" xfId="145" applyFont="1" applyAlignment="1">
      <alignment vertical="center" wrapText="1"/>
    </xf>
    <xf numFmtId="0" fontId="130" fillId="0" borderId="116" xfId="143" applyFont="1" applyBorder="1" applyAlignment="1">
      <alignment horizontal="center" vertical="center" wrapText="1"/>
    </xf>
    <xf numFmtId="0" fontId="130" fillId="0" borderId="118" xfId="145" applyFont="1" applyBorder="1" applyAlignment="1">
      <alignment horizontal="center" vertical="center" wrapText="1"/>
    </xf>
    <xf numFmtId="0" fontId="145" fillId="0" borderId="118" xfId="143" applyFont="1" applyBorder="1" applyAlignment="1">
      <alignment horizontal="center" vertical="center" wrapText="1"/>
    </xf>
    <xf numFmtId="0" fontId="145" fillId="0" borderId="115" xfId="143" applyFont="1" applyBorder="1" applyAlignment="1">
      <alignment horizontal="center" vertical="center" wrapText="1"/>
    </xf>
    <xf numFmtId="0" fontId="145" fillId="0" borderId="118" xfId="143" applyFont="1" applyBorder="1" applyAlignment="1">
      <alignment horizontal="center" wrapText="1"/>
    </xf>
    <xf numFmtId="0" fontId="145" fillId="0" borderId="111" xfId="143" applyFont="1" applyBorder="1" applyAlignment="1">
      <alignment horizontal="center" vertical="center" wrapText="1"/>
    </xf>
    <xf numFmtId="0" fontId="145" fillId="0" borderId="116" xfId="143" applyFont="1" applyBorder="1" applyAlignment="1">
      <alignment horizontal="center" vertical="center" wrapText="1"/>
    </xf>
    <xf numFmtId="0" fontId="145" fillId="0" borderId="111" xfId="143" applyFont="1" applyBorder="1" applyAlignment="1">
      <alignment horizontal="center" wrapText="1"/>
    </xf>
    <xf numFmtId="0" fontId="145" fillId="0" borderId="116" xfId="143" applyFont="1" applyBorder="1" applyAlignment="1">
      <alignment horizontal="center" wrapText="1"/>
    </xf>
    <xf numFmtId="0" fontId="130" fillId="0" borderId="111" xfId="143" applyFont="1" applyBorder="1" applyAlignment="1">
      <alignment horizontal="center" wrapText="1"/>
    </xf>
    <xf numFmtId="0" fontId="130" fillId="0" borderId="116" xfId="143" applyFont="1" applyBorder="1" applyAlignment="1">
      <alignment horizontal="center" wrapText="1"/>
    </xf>
    <xf numFmtId="0" fontId="130" fillId="0" borderId="111" xfId="143" applyFont="1" applyBorder="1" applyAlignment="1">
      <alignment horizontal="justify" wrapText="1"/>
    </xf>
    <xf numFmtId="0" fontId="130" fillId="0" borderId="0" xfId="143" applyFont="1" applyAlignment="1">
      <alignment horizontal="left"/>
    </xf>
    <xf numFmtId="190" fontId="89" fillId="0" borderId="0" xfId="136" applyFont="1" applyAlignment="1">
      <alignment horizontal="right"/>
    </xf>
    <xf numFmtId="0" fontId="130" fillId="0" borderId="111" xfId="136" applyNumberFormat="1" applyFont="1" applyBorder="1" applyAlignment="1">
      <alignment horizontal="center"/>
    </xf>
    <xf numFmtId="190" fontId="130" fillId="0" borderId="113" xfId="136" applyFont="1" applyBorder="1" applyAlignment="1">
      <alignment horizontal="center" vertical="center"/>
    </xf>
    <xf numFmtId="0" fontId="130" fillId="0" borderId="113" xfId="138" applyFont="1" applyBorder="1" applyAlignment="1">
      <alignment horizontal="left" vertical="center"/>
    </xf>
    <xf numFmtId="190" fontId="0" fillId="0" borderId="113" xfId="136" applyFont="1" applyBorder="1"/>
    <xf numFmtId="190" fontId="130" fillId="0" borderId="113" xfId="136" applyFont="1" applyBorder="1"/>
    <xf numFmtId="190" fontId="152" fillId="0" borderId="0" xfId="136" applyFont="1" applyAlignment="1">
      <alignment horizontal="center"/>
    </xf>
    <xf numFmtId="190" fontId="130" fillId="0" borderId="0" xfId="136" applyFont="1" applyAlignment="1">
      <alignment horizontal="center"/>
    </xf>
    <xf numFmtId="190" fontId="130" fillId="0" borderId="111" xfId="136" applyFont="1" applyBorder="1" applyAlignment="1">
      <alignment horizontal="center" vertical="center" wrapText="1"/>
    </xf>
    <xf numFmtId="0" fontId="143" fillId="0" borderId="111" xfId="136" applyNumberFormat="1" applyFont="1" applyBorder="1" applyAlignment="1">
      <alignment horizontal="center" vertical="center" wrapText="1"/>
    </xf>
    <xf numFmtId="190" fontId="143" fillId="0" borderId="111" xfId="136" applyFont="1" applyBorder="1" applyAlignment="1">
      <alignment horizontal="center" vertical="center" wrapText="1"/>
    </xf>
    <xf numFmtId="190" fontId="139" fillId="0" borderId="116" xfId="136" applyFont="1" applyBorder="1" applyAlignment="1">
      <alignment horizontal="center" vertical="center" wrapText="1"/>
    </xf>
    <xf numFmtId="190" fontId="130" fillId="0" borderId="119" xfId="136" applyFont="1" applyBorder="1" applyAlignment="1">
      <alignment horizontal="center"/>
    </xf>
    <xf numFmtId="192" fontId="130" fillId="0" borderId="118" xfId="136" applyNumberFormat="1" applyFont="1" applyBorder="1"/>
    <xf numFmtId="192" fontId="130" fillId="0" borderId="111" xfId="136" applyNumberFormat="1" applyFont="1" applyBorder="1" applyProtection="1"/>
    <xf numFmtId="192" fontId="130" fillId="0" borderId="116" xfId="136" applyNumberFormat="1" applyFont="1" applyBorder="1" applyProtection="1"/>
    <xf numFmtId="190" fontId="130" fillId="0" borderId="117" xfId="136" applyFont="1" applyBorder="1" applyAlignment="1">
      <alignment horizontal="center"/>
    </xf>
    <xf numFmtId="192" fontId="130" fillId="0" borderId="111" xfId="136" applyNumberFormat="1" applyFont="1" applyBorder="1"/>
    <xf numFmtId="192" fontId="130" fillId="0" borderId="116" xfId="136" applyNumberFormat="1" applyFont="1" applyBorder="1"/>
    <xf numFmtId="192" fontId="130" fillId="0" borderId="111" xfId="136" applyNumberFormat="1" applyFont="1" applyBorder="1" applyAlignment="1">
      <alignment horizontal="center"/>
    </xf>
    <xf numFmtId="190" fontId="130" fillId="0" borderId="117" xfId="136" applyFont="1" applyBorder="1" applyAlignment="1">
      <alignment horizontal="center" vertical="center"/>
    </xf>
    <xf numFmtId="0" fontId="130" fillId="0" borderId="120" xfId="138" applyFont="1" applyBorder="1" applyAlignment="1">
      <alignment vertical="center"/>
    </xf>
    <xf numFmtId="0" fontId="130" fillId="0" borderId="0" xfId="138" applyFont="1" applyAlignment="1">
      <alignment vertical="center"/>
    </xf>
    <xf numFmtId="190" fontId="0" fillId="0" borderId="0" xfId="136" applyFont="1"/>
    <xf numFmtId="190" fontId="153" fillId="0" borderId="0" xfId="136" applyFont="1"/>
    <xf numFmtId="0" fontId="40" fillId="0" borderId="0" xfId="146">
      <alignment vertical="center"/>
    </xf>
    <xf numFmtId="191" fontId="130" fillId="0" borderId="0" xfId="136" applyNumberFormat="1" applyFont="1" applyAlignment="1">
      <alignment vertical="center"/>
    </xf>
    <xf numFmtId="0" fontId="130" fillId="0" borderId="115" xfId="138" applyFont="1" applyBorder="1" applyAlignment="1">
      <alignment horizontal="left" vertical="center"/>
    </xf>
    <xf numFmtId="190" fontId="130" fillId="0" borderId="114" xfId="136" applyFont="1" applyBorder="1" applyAlignment="1">
      <alignment vertical="center"/>
    </xf>
    <xf numFmtId="190" fontId="130" fillId="0" borderId="114" xfId="136" applyFont="1" applyBorder="1"/>
    <xf numFmtId="190" fontId="130" fillId="0" borderId="119" xfId="136" applyFont="1" applyBorder="1"/>
    <xf numFmtId="190" fontId="130" fillId="0" borderId="116" xfId="136" applyFont="1" applyBorder="1" applyAlignment="1">
      <alignment horizontal="center" vertical="center" wrapText="1"/>
    </xf>
    <xf numFmtId="0" fontId="130" fillId="0" borderId="120" xfId="147" applyFont="1" applyBorder="1" applyAlignment="1">
      <alignment horizontal="center" vertical="center" wrapText="1"/>
    </xf>
    <xf numFmtId="0" fontId="130" fillId="0" borderId="119" xfId="147" applyFont="1" applyBorder="1" applyAlignment="1">
      <alignment horizontal="center" vertical="center"/>
    </xf>
    <xf numFmtId="192" fontId="130" fillId="0" borderId="118" xfId="136" applyNumberFormat="1" applyFont="1" applyBorder="1" applyAlignment="1">
      <alignment vertical="center"/>
    </xf>
    <xf numFmtId="192" fontId="130" fillId="0" borderId="115" xfId="136" applyNumberFormat="1" applyFont="1" applyBorder="1" applyAlignment="1">
      <alignment vertical="center"/>
    </xf>
    <xf numFmtId="192" fontId="130" fillId="0" borderId="127" xfId="136" applyNumberFormat="1" applyFont="1" applyBorder="1" applyAlignment="1">
      <alignment vertical="center"/>
    </xf>
    <xf numFmtId="0" fontId="130" fillId="0" borderId="117" xfId="147" applyFont="1" applyBorder="1" applyAlignment="1">
      <alignment vertical="center"/>
    </xf>
    <xf numFmtId="192" fontId="130" fillId="0" borderId="111" xfId="136" applyNumberFormat="1" applyFont="1" applyBorder="1" applyAlignment="1">
      <alignment vertical="center"/>
    </xf>
    <xf numFmtId="192" fontId="130" fillId="0" borderId="116" xfId="136" applyNumberFormat="1" applyFont="1" applyBorder="1" applyAlignment="1">
      <alignment vertical="center"/>
    </xf>
    <xf numFmtId="192" fontId="130" fillId="0" borderId="126" xfId="136" applyNumberFormat="1" applyFont="1" applyBorder="1" applyAlignment="1">
      <alignment vertical="center"/>
    </xf>
    <xf numFmtId="0" fontId="130" fillId="0" borderId="117" xfId="147" applyFont="1" applyBorder="1" applyAlignment="1">
      <alignment horizontal="right" vertical="center"/>
    </xf>
    <xf numFmtId="190" fontId="130" fillId="0" borderId="0" xfId="136" applyFont="1" applyAlignment="1">
      <alignment vertical="top"/>
    </xf>
    <xf numFmtId="190" fontId="130" fillId="0" borderId="0" xfId="136" applyFont="1" applyAlignment="1">
      <alignment vertical="top" wrapText="1"/>
    </xf>
    <xf numFmtId="190" fontId="130" fillId="0" borderId="0" xfId="136" applyFont="1" applyAlignment="1">
      <alignment horizontal="left" vertical="top" wrapText="1"/>
    </xf>
    <xf numFmtId="0" fontId="130" fillId="0" borderId="0" xfId="136" applyNumberFormat="1" applyFont="1"/>
    <xf numFmtId="0" fontId="155" fillId="0" borderId="0" xfId="148">
      <alignment vertical="center"/>
    </xf>
    <xf numFmtId="190" fontId="130" fillId="0" borderId="118" xfId="136" applyFont="1" applyBorder="1" applyAlignment="1">
      <alignment horizontal="center" vertical="center"/>
    </xf>
    <xf numFmtId="190" fontId="130" fillId="0" borderId="118" xfId="136" applyFont="1" applyBorder="1" applyAlignment="1">
      <alignment horizontal="center" vertical="center" wrapText="1"/>
    </xf>
    <xf numFmtId="190" fontId="130" fillId="0" borderId="119" xfId="136" applyFont="1" applyBorder="1" applyAlignment="1">
      <alignment horizontal="center" vertical="center" wrapText="1"/>
    </xf>
    <xf numFmtId="190" fontId="130" fillId="0" borderId="115" xfId="136" applyFont="1" applyBorder="1" applyAlignment="1">
      <alignment horizontal="center" vertical="center" wrapText="1"/>
    </xf>
    <xf numFmtId="190" fontId="130" fillId="0" borderId="123" xfId="136" applyFont="1" applyBorder="1" applyAlignment="1">
      <alignment horizontal="center"/>
    </xf>
    <xf numFmtId="192" fontId="130" fillId="0" borderId="0" xfId="136" applyNumberFormat="1" applyFont="1"/>
    <xf numFmtId="192" fontId="130" fillId="0" borderId="122" xfId="136" applyNumberFormat="1" applyFont="1" applyBorder="1"/>
    <xf numFmtId="192" fontId="130" fillId="0" borderId="128" xfId="136" applyNumberFormat="1" applyFont="1" applyBorder="1"/>
    <xf numFmtId="192" fontId="130" fillId="0" borderId="120" xfId="136" applyNumberFormat="1" applyFont="1" applyBorder="1"/>
    <xf numFmtId="192" fontId="130" fillId="0" borderId="125" xfId="136" applyNumberFormat="1" applyFont="1" applyBorder="1"/>
    <xf numFmtId="0" fontId="40" fillId="0" borderId="0" xfId="149">
      <alignment vertical="center"/>
    </xf>
    <xf numFmtId="0" fontId="124" fillId="0" borderId="4" xfId="0" applyFont="1" applyBorder="1" applyAlignment="1">
      <alignment horizontal="center" vertical="center"/>
    </xf>
    <xf numFmtId="0" fontId="124" fillId="0" borderId="0" xfId="0" applyFont="1">
      <alignment vertical="center"/>
    </xf>
    <xf numFmtId="0" fontId="124" fillId="0" borderId="129" xfId="0" applyFont="1" applyBorder="1" applyAlignment="1">
      <alignment horizontal="center" vertical="center"/>
    </xf>
    <xf numFmtId="0" fontId="157" fillId="0" borderId="0" xfId="0" applyFont="1">
      <alignment vertical="center"/>
    </xf>
    <xf numFmtId="0" fontId="92" fillId="0" borderId="131" xfId="0" applyFont="1" applyBorder="1" applyAlignment="1">
      <alignment horizontal="left"/>
    </xf>
    <xf numFmtId="0" fontId="124" fillId="0" borderId="11" xfId="0" applyFont="1" applyBorder="1">
      <alignment vertical="center"/>
    </xf>
    <xf numFmtId="0" fontId="23" fillId="0" borderId="12" xfId="0" applyFont="1" applyBorder="1" applyAlignment="1">
      <alignment horizontal="left" vertical="center"/>
    </xf>
    <xf numFmtId="0" fontId="158" fillId="0" borderId="0" xfId="0" applyFont="1">
      <alignment vertical="center"/>
    </xf>
    <xf numFmtId="0" fontId="124" fillId="0" borderId="12" xfId="0" applyFont="1" applyBorder="1">
      <alignment vertical="center"/>
    </xf>
    <xf numFmtId="0" fontId="124" fillId="0" borderId="0" xfId="0" applyFont="1" applyAlignment="1">
      <alignment horizontal="right" vertical="center"/>
    </xf>
    <xf numFmtId="0" fontId="124" fillId="0" borderId="0" xfId="0" applyFont="1" applyAlignment="1">
      <alignment horizontal="left" vertical="center"/>
    </xf>
    <xf numFmtId="0" fontId="159" fillId="0" borderId="0" xfId="0" applyFont="1">
      <alignment vertical="center"/>
    </xf>
    <xf numFmtId="0" fontId="159" fillId="0" borderId="14" xfId="0" applyFont="1" applyBorder="1" applyAlignment="1">
      <alignment horizontal="center"/>
    </xf>
    <xf numFmtId="0" fontId="159" fillId="0" borderId="4" xfId="0" applyFont="1" applyBorder="1" applyAlignment="1">
      <alignment horizontal="center"/>
    </xf>
    <xf numFmtId="0" fontId="159" fillId="0" borderId="16" xfId="0" applyFont="1" applyBorder="1" applyAlignment="1">
      <alignment horizontal="center"/>
    </xf>
    <xf numFmtId="0" fontId="159" fillId="0" borderId="133" xfId="0" applyFont="1" applyBorder="1" applyAlignment="1">
      <alignment horizontal="center"/>
    </xf>
    <xf numFmtId="0" fontId="159" fillId="0" borderId="134" xfId="0" applyFont="1" applyBorder="1" applyAlignment="1">
      <alignment horizontal="center"/>
    </xf>
    <xf numFmtId="0" fontId="159" fillId="0" borderId="10" xfId="0" applyFont="1" applyBorder="1" applyAlignment="1">
      <alignment horizontal="center" vertical="center"/>
    </xf>
    <xf numFmtId="41" fontId="159" fillId="0" borderId="4" xfId="0" applyNumberFormat="1" applyFont="1" applyBorder="1" applyAlignment="1">
      <alignment horizontal="right" vertical="center"/>
    </xf>
    <xf numFmtId="193" fontId="159" fillId="0" borderId="4" xfId="0" applyNumberFormat="1" applyFont="1" applyBorder="1" applyAlignment="1">
      <alignment horizontal="right" vertical="center"/>
    </xf>
    <xf numFmtId="194" fontId="159" fillId="0" borderId="4" xfId="0" applyNumberFormat="1" applyFont="1" applyBorder="1" applyAlignment="1">
      <alignment horizontal="right" vertical="center"/>
    </xf>
    <xf numFmtId="194" fontId="159" fillId="0" borderId="8" xfId="0" applyNumberFormat="1" applyFont="1" applyBorder="1">
      <alignment vertical="center"/>
    </xf>
    <xf numFmtId="41" fontId="89" fillId="0" borderId="8" xfId="0" applyNumberFormat="1" applyFont="1" applyBorder="1">
      <alignment vertical="center"/>
    </xf>
    <xf numFmtId="195" fontId="159" fillId="0" borderId="4" xfId="0" applyNumberFormat="1" applyFont="1" applyBorder="1" applyAlignment="1">
      <alignment horizontal="right" vertical="center"/>
    </xf>
    <xf numFmtId="0" fontId="89" fillId="0" borderId="8" xfId="0" applyFont="1" applyBorder="1">
      <alignment vertical="center"/>
    </xf>
    <xf numFmtId="0" fontId="159" fillId="0" borderId="0" xfId="0" applyFont="1" applyAlignment="1">
      <alignment horizontal="left"/>
    </xf>
    <xf numFmtId="0" fontId="89" fillId="0" borderId="0" xfId="0" applyFont="1" applyAlignment="1"/>
    <xf numFmtId="0" fontId="157" fillId="0" borderId="0" xfId="0" applyFont="1" applyAlignment="1"/>
    <xf numFmtId="0" fontId="159" fillId="0" borderId="0" xfId="0" applyFont="1" applyAlignment="1"/>
    <xf numFmtId="0" fontId="160" fillId="0" borderId="0" xfId="0" applyFont="1" applyAlignment="1"/>
    <xf numFmtId="0" fontId="161" fillId="0" borderId="0" xfId="0" applyFont="1" applyAlignment="1"/>
    <xf numFmtId="0" fontId="113" fillId="0" borderId="0" xfId="0" applyFont="1">
      <alignment vertical="center"/>
    </xf>
    <xf numFmtId="41" fontId="124" fillId="0" borderId="133" xfId="150" applyNumberFormat="1" applyFont="1" applyBorder="1" applyAlignment="1">
      <alignment horizontal="center" vertical="top"/>
    </xf>
    <xf numFmtId="41" fontId="124" fillId="0" borderId="0" xfId="150" applyNumberFormat="1" applyFont="1" applyAlignment="1">
      <alignment vertical="top"/>
    </xf>
    <xf numFmtId="41" fontId="163" fillId="0" borderId="0" xfId="150" applyNumberFormat="1" applyFont="1"/>
    <xf numFmtId="0" fontId="163" fillId="0" borderId="0" xfId="150" applyFont="1"/>
    <xf numFmtId="41" fontId="92" fillId="0" borderId="131" xfId="150" applyNumberFormat="1" applyFont="1" applyBorder="1" applyAlignment="1">
      <alignment horizontal="left"/>
    </xf>
    <xf numFmtId="41" fontId="124" fillId="0" borderId="131" xfId="150" applyNumberFormat="1" applyFont="1" applyBorder="1" applyAlignment="1">
      <alignment horizontal="left" vertical="top"/>
    </xf>
    <xf numFmtId="41" fontId="124" fillId="0" borderId="0" xfId="150" applyNumberFormat="1" applyFont="1"/>
    <xf numFmtId="41" fontId="23" fillId="0" borderId="0" xfId="150" applyNumberFormat="1" applyFont="1" applyAlignment="1">
      <alignment horizontal="left" vertical="top"/>
    </xf>
    <xf numFmtId="41" fontId="124" fillId="0" borderId="135" xfId="150" applyNumberFormat="1" applyFont="1" applyBorder="1" applyAlignment="1">
      <alignment horizontal="left" vertical="center"/>
    </xf>
    <xf numFmtId="41" fontId="124" fillId="0" borderId="135" xfId="150" applyNumberFormat="1" applyFont="1" applyBorder="1"/>
    <xf numFmtId="41" fontId="124" fillId="0" borderId="0" xfId="150" applyNumberFormat="1" applyFont="1" applyAlignment="1">
      <alignment horizontal="right"/>
    </xf>
    <xf numFmtId="41" fontId="124" fillId="0" borderId="0" xfId="150" applyNumberFormat="1" applyFont="1" applyAlignment="1">
      <alignment horizontal="left"/>
    </xf>
    <xf numFmtId="41" fontId="164" fillId="0" borderId="131" xfId="150" applyNumberFormat="1" applyFont="1" applyBorder="1" applyAlignment="1">
      <alignment horizontal="left"/>
    </xf>
    <xf numFmtId="41" fontId="92" fillId="0" borderId="0" xfId="150" applyNumberFormat="1" applyFont="1"/>
    <xf numFmtId="41" fontId="165" fillId="0" borderId="0" xfId="150" applyNumberFormat="1" applyFont="1"/>
    <xf numFmtId="0" fontId="165" fillId="0" borderId="0" xfId="150" applyFont="1"/>
    <xf numFmtId="41" fontId="164" fillId="0" borderId="136" xfId="150" applyNumberFormat="1" applyFont="1" applyBorder="1" applyAlignment="1">
      <alignment horizontal="center"/>
    </xf>
    <xf numFmtId="41" fontId="164" fillId="0" borderId="137" xfId="150" applyNumberFormat="1" applyFont="1" applyBorder="1" applyAlignment="1">
      <alignment horizontal="center"/>
    </xf>
    <xf numFmtId="41" fontId="164" fillId="0" borderId="134" xfId="150" applyNumberFormat="1" applyFont="1" applyBorder="1" applyAlignment="1">
      <alignment horizontal="center"/>
    </xf>
    <xf numFmtId="41" fontId="164" fillId="0" borderId="138" xfId="150" applyNumberFormat="1" applyFont="1" applyBorder="1" applyAlignment="1">
      <alignment horizontal="center"/>
    </xf>
    <xf numFmtId="41" fontId="164" fillId="0" borderId="143" xfId="150" applyNumberFormat="1" applyFont="1" applyBorder="1" applyAlignment="1">
      <alignment horizontal="center"/>
    </xf>
    <xf numFmtId="41" fontId="164" fillId="0" borderId="133" xfId="150" applyNumberFormat="1" applyFont="1" applyBorder="1" applyAlignment="1">
      <alignment horizontal="center"/>
    </xf>
    <xf numFmtId="41" fontId="164" fillId="0" borderId="147" xfId="150" applyNumberFormat="1" applyFont="1" applyBorder="1" applyAlignment="1">
      <alignment horizontal="center" vertical="center"/>
    </xf>
    <xf numFmtId="41" fontId="164" fillId="0" borderId="148" xfId="150" applyNumberFormat="1" applyFont="1" applyBorder="1" applyAlignment="1">
      <alignment horizontal="center" vertical="center" wrapText="1"/>
    </xf>
    <xf numFmtId="41" fontId="164" fillId="0" borderId="133" xfId="150" applyNumberFormat="1" applyFont="1" applyBorder="1" applyAlignment="1">
      <alignment horizontal="center" vertical="center" wrapText="1"/>
    </xf>
    <xf numFmtId="41" fontId="164" fillId="0" borderId="147" xfId="150" applyNumberFormat="1" applyFont="1" applyBorder="1" applyAlignment="1">
      <alignment horizontal="center" vertical="center" wrapText="1"/>
    </xf>
    <xf numFmtId="41" fontId="164" fillId="0" borderId="150" xfId="150" applyNumberFormat="1" applyFont="1" applyBorder="1" applyAlignment="1">
      <alignment horizontal="center" vertical="center" wrapText="1"/>
    </xf>
    <xf numFmtId="41" fontId="164" fillId="0" borderId="151" xfId="150" applyNumberFormat="1" applyFont="1" applyBorder="1" applyAlignment="1">
      <alignment horizontal="right"/>
    </xf>
    <xf numFmtId="194" fontId="164" fillId="0" borderId="151" xfId="150" applyNumberFormat="1" applyFont="1" applyBorder="1" applyAlignment="1">
      <alignment horizontal="right"/>
    </xf>
    <xf numFmtId="41" fontId="164" fillId="0" borderId="152" xfId="150" applyNumberFormat="1" applyFont="1" applyBorder="1" applyAlignment="1">
      <alignment horizontal="center"/>
    </xf>
    <xf numFmtId="41" fontId="164" fillId="0" borderId="135" xfId="150" applyNumberFormat="1" applyFont="1" applyBorder="1" applyAlignment="1">
      <alignment horizontal="center"/>
    </xf>
    <xf numFmtId="41" fontId="92" fillId="0" borderId="0" xfId="150" applyNumberFormat="1" applyFont="1" applyAlignment="1">
      <alignment vertical="top"/>
    </xf>
    <xf numFmtId="0" fontId="165" fillId="0" borderId="0" xfId="150" applyFont="1" applyAlignment="1">
      <alignment vertical="top"/>
    </xf>
    <xf numFmtId="41" fontId="124" fillId="0" borderId="135" xfId="150" applyNumberFormat="1" applyFont="1" applyBorder="1" applyAlignment="1">
      <alignment horizontal="left" vertical="top"/>
    </xf>
    <xf numFmtId="41" fontId="124" fillId="0" borderId="135" xfId="150" applyNumberFormat="1" applyFont="1" applyBorder="1" applyAlignment="1">
      <alignment vertical="top"/>
    </xf>
    <xf numFmtId="41" fontId="124" fillId="0" borderId="0" xfId="150" applyNumberFormat="1" applyFont="1" applyAlignment="1">
      <alignment horizontal="right" vertical="top"/>
    </xf>
    <xf numFmtId="41" fontId="124" fillId="0" borderId="0" xfId="150" applyNumberFormat="1" applyFont="1" applyAlignment="1">
      <alignment horizontal="left" vertical="top"/>
    </xf>
    <xf numFmtId="41" fontId="165" fillId="0" borderId="0" xfId="150" applyNumberFormat="1" applyFont="1" applyAlignment="1">
      <alignment vertical="top"/>
    </xf>
    <xf numFmtId="41" fontId="164" fillId="0" borderId="140" xfId="150" applyNumberFormat="1" applyFont="1" applyBorder="1" applyAlignment="1">
      <alignment vertical="center" wrapText="1"/>
    </xf>
    <xf numFmtId="41" fontId="164" fillId="0" borderId="141" xfId="150" applyNumberFormat="1" applyFont="1" applyBorder="1" applyAlignment="1">
      <alignment vertical="center" wrapText="1"/>
    </xf>
    <xf numFmtId="41" fontId="164" fillId="0" borderId="153" xfId="150" applyNumberFormat="1" applyFont="1" applyBorder="1" applyAlignment="1">
      <alignment vertical="center" wrapText="1"/>
    </xf>
    <xf numFmtId="41" fontId="164" fillId="0" borderId="155" xfId="150" applyNumberFormat="1" applyFont="1" applyBorder="1" applyAlignment="1">
      <alignment horizontal="center" vertical="center" wrapText="1"/>
    </xf>
    <xf numFmtId="41" fontId="164" fillId="0" borderId="156" xfId="150" applyNumberFormat="1" applyFont="1" applyBorder="1" applyAlignment="1">
      <alignment horizontal="center" vertical="center" wrapText="1"/>
    </xf>
    <xf numFmtId="41" fontId="164" fillId="0" borderId="157" xfId="150" applyNumberFormat="1" applyFont="1" applyBorder="1" applyAlignment="1">
      <alignment horizontal="center" vertical="center" wrapText="1"/>
    </xf>
    <xf numFmtId="196" fontId="164" fillId="0" borderId="158" xfId="150" applyNumberFormat="1" applyFont="1" applyBorder="1" applyAlignment="1">
      <alignment horizontal="right"/>
    </xf>
    <xf numFmtId="41" fontId="164" fillId="0" borderId="158" xfId="150" applyNumberFormat="1" applyFont="1" applyBorder="1" applyAlignment="1">
      <alignment horizontal="right"/>
    </xf>
    <xf numFmtId="41" fontId="164" fillId="0" borderId="146" xfId="150" applyNumberFormat="1" applyFont="1" applyBorder="1" applyAlignment="1">
      <alignment horizontal="right"/>
    </xf>
    <xf numFmtId="41" fontId="164" fillId="0" borderId="156" xfId="150" applyNumberFormat="1" applyFont="1" applyBorder="1" applyAlignment="1">
      <alignment horizontal="right"/>
    </xf>
    <xf numFmtId="41" fontId="164" fillId="0" borderId="157" xfId="150" applyNumberFormat="1" applyFont="1" applyBorder="1" applyAlignment="1">
      <alignment horizontal="right"/>
    </xf>
    <xf numFmtId="41" fontId="159" fillId="0" borderId="0" xfId="150" applyNumberFormat="1" applyFont="1" applyAlignment="1">
      <alignment horizontal="left"/>
    </xf>
    <xf numFmtId="41" fontId="89" fillId="0" borderId="0" xfId="150" applyNumberFormat="1" applyFont="1"/>
    <xf numFmtId="41" fontId="164" fillId="0" borderId="0" xfId="150" applyNumberFormat="1" applyFont="1" applyAlignment="1">
      <alignment horizontal="left"/>
    </xf>
    <xf numFmtId="41" fontId="164" fillId="0" borderId="12" xfId="150" applyNumberFormat="1" applyFont="1" applyBorder="1" applyAlignment="1">
      <alignment horizontal="left"/>
    </xf>
    <xf numFmtId="41" fontId="92" fillId="0" borderId="12" xfId="150" applyNumberFormat="1" applyFont="1" applyBorder="1"/>
    <xf numFmtId="41" fontId="92" fillId="0" borderId="0" xfId="150" applyNumberFormat="1" applyFont="1" applyAlignment="1">
      <alignment horizontal="right" vertical="center"/>
    </xf>
    <xf numFmtId="0" fontId="89" fillId="0" borderId="0" xfId="134" applyFont="1" applyAlignment="1">
      <alignment horizontal="right"/>
    </xf>
    <xf numFmtId="0" fontId="89" fillId="0" borderId="4" xfId="0" applyFont="1" applyBorder="1" applyAlignment="1">
      <alignment horizontal="centerContinuous"/>
    </xf>
    <xf numFmtId="0" fontId="167" fillId="0" borderId="0" xfId="32" applyFont="1" applyProtection="1">
      <protection locked="0"/>
    </xf>
    <xf numFmtId="197" fontId="166" fillId="4" borderId="0" xfId="32" applyNumberFormat="1" applyFont="1" applyFill="1" applyProtection="1">
      <protection locked="0"/>
    </xf>
    <xf numFmtId="197" fontId="23" fillId="4" borderId="4" xfId="32" applyNumberFormat="1" applyFont="1" applyFill="1" applyBorder="1" applyAlignment="1" applyProtection="1">
      <alignment horizontal="center"/>
      <protection locked="0"/>
    </xf>
    <xf numFmtId="197" fontId="166" fillId="4" borderId="4" xfId="32" applyNumberFormat="1" applyFont="1" applyFill="1" applyBorder="1" applyAlignment="1" applyProtection="1">
      <alignment horizontal="center"/>
      <protection locked="0"/>
    </xf>
    <xf numFmtId="0" fontId="17" fillId="0" borderId="0" xfId="32" applyProtection="1">
      <protection locked="0"/>
    </xf>
    <xf numFmtId="197" fontId="166" fillId="4" borderId="11" xfId="32" applyNumberFormat="1" applyFont="1" applyFill="1" applyBorder="1" applyProtection="1">
      <protection locked="0"/>
    </xf>
    <xf numFmtId="197" fontId="99" fillId="4" borderId="4" xfId="32" applyNumberFormat="1" applyFont="1" applyFill="1" applyBorder="1" applyAlignment="1" applyProtection="1">
      <alignment horizontal="center"/>
      <protection locked="0"/>
    </xf>
    <xf numFmtId="0" fontId="23" fillId="0" borderId="11" xfId="32" applyFont="1" applyBorder="1" applyAlignment="1" applyProtection="1">
      <alignment horizontal="center" vertical="top"/>
      <protection locked="0"/>
    </xf>
    <xf numFmtId="0" fontId="25" fillId="0" borderId="11" xfId="32" applyFont="1" applyBorder="1" applyAlignment="1" applyProtection="1">
      <alignment horizontal="center" vertical="top"/>
      <protection locked="0"/>
    </xf>
    <xf numFmtId="197" fontId="23" fillId="4" borderId="11" xfId="32" applyNumberFormat="1" applyFont="1" applyFill="1" applyBorder="1" applyAlignment="1" applyProtection="1">
      <alignment horizontal="center" vertical="top"/>
      <protection locked="0"/>
    </xf>
    <xf numFmtId="197" fontId="25" fillId="4" borderId="11" xfId="32" applyNumberFormat="1" applyFont="1" applyFill="1" applyBorder="1" applyAlignment="1" applyProtection="1">
      <alignment horizontal="left" vertical="center"/>
      <protection locked="0"/>
    </xf>
    <xf numFmtId="197" fontId="23" fillId="4" borderId="11" xfId="32" applyNumberFormat="1" applyFont="1" applyFill="1" applyBorder="1" applyAlignment="1" applyProtection="1">
      <alignment horizontal="center" vertical="center"/>
      <protection locked="0"/>
    </xf>
    <xf numFmtId="197" fontId="23" fillId="4" borderId="8" xfId="32" applyNumberFormat="1" applyFont="1" applyFill="1" applyBorder="1" applyAlignment="1" applyProtection="1">
      <alignment horizontal="right"/>
      <protection locked="0"/>
    </xf>
    <xf numFmtId="197" fontId="23" fillId="4" borderId="10" xfId="32" applyNumberFormat="1" applyFont="1" applyFill="1" applyBorder="1" applyAlignment="1" applyProtection="1">
      <alignment horizontal="left"/>
      <protection locked="0"/>
    </xf>
    <xf numFmtId="197" fontId="23" fillId="4" borderId="8" xfId="32" applyNumberFormat="1" applyFont="1" applyFill="1" applyBorder="1" applyAlignment="1">
      <alignment horizontal="right"/>
    </xf>
    <xf numFmtId="197" fontId="23" fillId="4" borderId="10" xfId="32" applyNumberFormat="1" applyFont="1" applyFill="1" applyBorder="1" applyAlignment="1">
      <alignment horizontal="left"/>
    </xf>
    <xf numFmtId="197" fontId="23" fillId="4" borderId="4" xfId="32" applyNumberFormat="1" applyFont="1" applyFill="1" applyBorder="1" applyAlignment="1">
      <alignment horizontal="center"/>
    </xf>
    <xf numFmtId="0" fontId="166" fillId="41" borderId="0" xfId="32" applyFont="1" applyFill="1" applyProtection="1">
      <protection locked="0"/>
    </xf>
    <xf numFmtId="0" fontId="166" fillId="41" borderId="0" xfId="32" quotePrefix="1" applyFont="1" applyFill="1" applyAlignment="1" applyProtection="1">
      <alignment horizontal="left"/>
      <protection locked="0"/>
    </xf>
    <xf numFmtId="3" fontId="23" fillId="41" borderId="4" xfId="32" applyNumberFormat="1" applyFont="1" applyFill="1" applyBorder="1" applyAlignment="1">
      <alignment horizontal="right" vertical="center" wrapText="1"/>
    </xf>
    <xf numFmtId="0" fontId="17" fillId="41" borderId="0" xfId="32" applyFill="1" applyProtection="1">
      <protection locked="0"/>
    </xf>
    <xf numFmtId="0" fontId="166" fillId="42" borderId="9" xfId="32" applyFont="1" applyFill="1" applyBorder="1" applyProtection="1">
      <protection locked="0"/>
    </xf>
    <xf numFmtId="0" fontId="166" fillId="42" borderId="9" xfId="32" quotePrefix="1" applyFont="1" applyFill="1" applyBorder="1" applyAlignment="1" applyProtection="1">
      <alignment horizontal="left"/>
      <protection locked="0"/>
    </xf>
    <xf numFmtId="3" fontId="23" fillId="42" borderId="4" xfId="32" applyNumberFormat="1" applyFont="1" applyFill="1" applyBorder="1" applyAlignment="1">
      <alignment horizontal="right" vertical="center" wrapText="1"/>
    </xf>
    <xf numFmtId="0" fontId="17" fillId="42" borderId="0" xfId="32" applyFill="1" applyProtection="1">
      <protection locked="0"/>
    </xf>
    <xf numFmtId="0" fontId="166" fillId="0" borderId="9" xfId="32" applyFont="1" applyBorder="1" applyProtection="1">
      <protection locked="0"/>
    </xf>
    <xf numFmtId="0" fontId="166" fillId="0" borderId="9" xfId="32" quotePrefix="1" applyFont="1" applyBorder="1" applyAlignment="1" applyProtection="1">
      <alignment horizontal="left"/>
      <protection locked="0"/>
    </xf>
    <xf numFmtId="0" fontId="166" fillId="0" borderId="0" xfId="32" applyFont="1" applyProtection="1">
      <protection locked="0"/>
    </xf>
    <xf numFmtId="3" fontId="23" fillId="0" borderId="4" xfId="32" applyNumberFormat="1" applyFont="1" applyBorder="1" applyAlignment="1">
      <alignment horizontal="right" vertical="center" wrapText="1"/>
    </xf>
    <xf numFmtId="0" fontId="166" fillId="43" borderId="9" xfId="32" applyFont="1" applyFill="1" applyBorder="1" applyProtection="1">
      <protection locked="0"/>
    </xf>
    <xf numFmtId="0" fontId="166" fillId="43" borderId="9" xfId="32" quotePrefix="1" applyFont="1" applyFill="1" applyBorder="1" applyAlignment="1" applyProtection="1">
      <alignment horizontal="left"/>
      <protection locked="0"/>
    </xf>
    <xf numFmtId="3" fontId="23" fillId="43" borderId="4" xfId="32" applyNumberFormat="1" applyFont="1" applyFill="1" applyBorder="1" applyAlignment="1">
      <alignment horizontal="right" vertical="center" wrapText="1"/>
    </xf>
    <xf numFmtId="0" fontId="17" fillId="43" borderId="0" xfId="32" applyFill="1" applyProtection="1">
      <protection locked="0"/>
    </xf>
    <xf numFmtId="0" fontId="166" fillId="0" borderId="9" xfId="32" applyFont="1" applyBorder="1" applyAlignment="1" applyProtection="1">
      <alignment horizontal="left"/>
      <protection locked="0"/>
    </xf>
    <xf numFmtId="0" fontId="166" fillId="42" borderId="9" xfId="32" applyFont="1" applyFill="1" applyBorder="1" applyAlignment="1" applyProtection="1">
      <alignment horizontal="left"/>
      <protection locked="0"/>
    </xf>
    <xf numFmtId="0" fontId="166" fillId="41" borderId="9" xfId="32" applyFont="1" applyFill="1" applyBorder="1" applyProtection="1">
      <protection locked="0"/>
    </xf>
    <xf numFmtId="0" fontId="170" fillId="41" borderId="9" xfId="32" applyFont="1" applyFill="1" applyBorder="1" applyProtection="1">
      <protection locked="0"/>
    </xf>
    <xf numFmtId="0" fontId="170" fillId="44" borderId="9" xfId="32" applyFont="1" applyFill="1" applyBorder="1" applyProtection="1">
      <protection locked="0"/>
    </xf>
    <xf numFmtId="0" fontId="166" fillId="44" borderId="9" xfId="32" applyFont="1" applyFill="1" applyBorder="1" applyProtection="1">
      <protection locked="0"/>
    </xf>
    <xf numFmtId="198" fontId="172" fillId="44" borderId="10" xfId="32" applyNumberFormat="1" applyFont="1" applyFill="1" applyBorder="1" applyProtection="1">
      <protection locked="0"/>
    </xf>
    <xf numFmtId="3" fontId="23" fillId="44" borderId="4" xfId="32" applyNumberFormat="1" applyFont="1" applyFill="1" applyBorder="1" applyAlignment="1">
      <alignment horizontal="right" vertical="center" wrapText="1"/>
    </xf>
    <xf numFmtId="0" fontId="17" fillId="44" borderId="0" xfId="32" applyFill="1" applyProtection="1">
      <protection locked="0"/>
    </xf>
    <xf numFmtId="0" fontId="170" fillId="40" borderId="9" xfId="32" applyFont="1" applyFill="1" applyBorder="1" applyProtection="1">
      <protection locked="0"/>
    </xf>
    <xf numFmtId="0" fontId="166" fillId="40" borderId="9" xfId="32" applyFont="1" applyFill="1" applyBorder="1" applyProtection="1">
      <protection locked="0"/>
    </xf>
    <xf numFmtId="0" fontId="166" fillId="40" borderId="10" xfId="32" applyFont="1" applyFill="1" applyBorder="1" applyProtection="1">
      <protection locked="0"/>
    </xf>
    <xf numFmtId="3" fontId="23" fillId="40" borderId="4" xfId="32" applyNumberFormat="1" applyFont="1" applyFill="1" applyBorder="1" applyAlignment="1">
      <alignment horizontal="right" vertical="center" wrapText="1"/>
    </xf>
    <xf numFmtId="0" fontId="17" fillId="40" borderId="0" xfId="32" applyFill="1" applyProtection="1">
      <protection locked="0"/>
    </xf>
    <xf numFmtId="0" fontId="166" fillId="44" borderId="10" xfId="32" applyFont="1" applyFill="1" applyBorder="1" applyProtection="1">
      <protection locked="0"/>
    </xf>
    <xf numFmtId="0" fontId="166" fillId="41" borderId="9" xfId="32" quotePrefix="1" applyFont="1" applyFill="1" applyBorder="1" applyAlignment="1" applyProtection="1">
      <alignment horizontal="left"/>
      <protection locked="0"/>
    </xf>
    <xf numFmtId="0" fontId="166" fillId="4" borderId="0" xfId="32" applyFont="1" applyFill="1" applyAlignment="1" applyProtection="1">
      <alignment horizontal="left"/>
      <protection locked="0"/>
    </xf>
    <xf numFmtId="0" fontId="166" fillId="4" borderId="0" xfId="32" applyFont="1" applyFill="1" applyAlignment="1" applyProtection="1">
      <alignment horizontal="center"/>
      <protection locked="0"/>
    </xf>
    <xf numFmtId="0" fontId="173" fillId="0" borderId="9" xfId="32" applyFont="1" applyBorder="1" applyProtection="1">
      <protection locked="0"/>
    </xf>
    <xf numFmtId="0" fontId="173" fillId="0" borderId="0" xfId="32" applyFont="1" applyProtection="1">
      <protection locked="0"/>
    </xf>
    <xf numFmtId="198" fontId="172" fillId="44" borderId="9" xfId="32" applyNumberFormat="1" applyFont="1" applyFill="1" applyBorder="1" applyProtection="1">
      <protection locked="0"/>
    </xf>
    <xf numFmtId="198" fontId="166" fillId="0" borderId="9" xfId="32" applyNumberFormat="1" applyFont="1" applyBorder="1" applyProtection="1">
      <protection locked="0"/>
    </xf>
    <xf numFmtId="197" fontId="166" fillId="0" borderId="0" xfId="32" applyNumberFormat="1" applyFont="1" applyProtection="1">
      <protection locked="0"/>
    </xf>
    <xf numFmtId="197" fontId="17" fillId="0" borderId="0" xfId="32" applyNumberFormat="1" applyProtection="1">
      <protection locked="0"/>
    </xf>
    <xf numFmtId="0" fontId="175" fillId="0" borderId="0" xfId="32" applyFont="1" applyProtection="1">
      <protection locked="0"/>
    </xf>
    <xf numFmtId="0" fontId="175" fillId="0" borderId="0" xfId="32" quotePrefix="1" applyFont="1" applyAlignment="1" applyProtection="1">
      <alignment horizontal="left"/>
      <protection locked="0"/>
    </xf>
    <xf numFmtId="3" fontId="32" fillId="0" borderId="4" xfId="32" applyNumberFormat="1" applyFont="1" applyBorder="1" applyAlignment="1">
      <alignment horizontal="right" vertical="center" wrapText="1"/>
    </xf>
    <xf numFmtId="0" fontId="106" fillId="0" borderId="0" xfId="32" applyFont="1" applyProtection="1">
      <protection locked="0"/>
    </xf>
    <xf numFmtId="0" fontId="175" fillId="0" borderId="9" xfId="32" applyFont="1" applyBorder="1" applyProtection="1">
      <protection locked="0"/>
    </xf>
    <xf numFmtId="0" fontId="175" fillId="0" borderId="9" xfId="32" quotePrefix="1" applyFont="1" applyBorder="1" applyAlignment="1" applyProtection="1">
      <alignment horizontal="left"/>
      <protection locked="0"/>
    </xf>
    <xf numFmtId="0" fontId="175" fillId="0" borderId="9" xfId="32" applyFont="1" applyBorder="1" applyAlignment="1" applyProtection="1">
      <alignment horizontal="left"/>
      <protection locked="0"/>
    </xf>
    <xf numFmtId="0" fontId="178" fillId="0" borderId="9" xfId="32" applyFont="1" applyBorder="1" applyProtection="1">
      <protection locked="0"/>
    </xf>
    <xf numFmtId="198" fontId="175" fillId="0" borderId="10" xfId="32" applyNumberFormat="1" applyFont="1" applyBorder="1" applyProtection="1">
      <protection locked="0"/>
    </xf>
    <xf numFmtId="0" fontId="175" fillId="0" borderId="10" xfId="32" applyFont="1" applyBorder="1" applyProtection="1">
      <protection locked="0"/>
    </xf>
    <xf numFmtId="198" fontId="175" fillId="0" borderId="9" xfId="32" applyNumberFormat="1" applyFont="1" applyBorder="1" applyProtection="1">
      <protection locked="0"/>
    </xf>
    <xf numFmtId="0" fontId="23" fillId="0" borderId="0" xfId="0" applyFont="1" applyAlignment="1" applyProtection="1">
      <protection locked="0"/>
    </xf>
    <xf numFmtId="0" fontId="23" fillId="0" borderId="0" xfId="0" applyFont="1" applyAlignment="1" applyProtection="1">
      <alignment horizontal="center" vertical="center"/>
      <protection locked="0"/>
    </xf>
    <xf numFmtId="0" fontId="91" fillId="0" borderId="0" xfId="0" applyFont="1" applyAlignment="1" applyProtection="1">
      <alignment horizontal="center"/>
      <protection locked="0"/>
    </xf>
    <xf numFmtId="0" fontId="23" fillId="0" borderId="4" xfId="0" applyFont="1" applyBorder="1" applyAlignment="1" applyProtection="1">
      <alignment horizontal="center" vertical="center"/>
      <protection locked="0"/>
    </xf>
    <xf numFmtId="0" fontId="181" fillId="0" borderId="17" xfId="0" applyFont="1" applyBorder="1">
      <alignment vertical="center"/>
    </xf>
    <xf numFmtId="0" fontId="181" fillId="0" borderId="0" xfId="0" applyFont="1">
      <alignment vertical="center"/>
    </xf>
    <xf numFmtId="0" fontId="23" fillId="0" borderId="11" xfId="0" applyFont="1" applyBorder="1" applyAlignment="1" applyProtection="1">
      <protection locked="0"/>
    </xf>
    <xf numFmtId="0" fontId="23" fillId="0" borderId="11" xfId="0" applyFont="1" applyBorder="1" applyAlignment="1" applyProtection="1">
      <alignment horizontal="center" vertical="center"/>
      <protection locked="0"/>
    </xf>
    <xf numFmtId="49" fontId="25" fillId="0" borderId="11" xfId="0" applyNumberFormat="1" applyFont="1" applyBorder="1" applyAlignment="1" applyProtection="1">
      <alignment horizontal="center"/>
      <protection locked="0"/>
    </xf>
    <xf numFmtId="0" fontId="122" fillId="0" borderId="0" xfId="0" applyFont="1" applyProtection="1">
      <alignment vertical="center"/>
      <protection locked="0"/>
    </xf>
    <xf numFmtId="0" fontId="23" fillId="0" borderId="0" xfId="0" applyFont="1" applyProtection="1">
      <alignment vertical="center"/>
      <protection locked="0"/>
    </xf>
    <xf numFmtId="0" fontId="23" fillId="0" borderId="11" xfId="0" applyFont="1" applyBorder="1" applyAlignment="1" applyProtection="1">
      <alignment horizontal="right" vertical="center"/>
      <protection locked="0"/>
    </xf>
    <xf numFmtId="0" fontId="181" fillId="0" borderId="11" xfId="0" applyFont="1" applyBorder="1">
      <alignment vertical="center"/>
    </xf>
    <xf numFmtId="0" fontId="23" fillId="0" borderId="7" xfId="0" applyFont="1" applyBorder="1" applyAlignment="1" applyProtection="1">
      <alignment horizontal="center" vertical="center"/>
      <protection locked="0"/>
    </xf>
    <xf numFmtId="3" fontId="23" fillId="0" borderId="7" xfId="0" applyNumberFormat="1" applyFont="1" applyBorder="1" applyAlignment="1">
      <alignment horizontal="center" vertical="center"/>
    </xf>
    <xf numFmtId="3" fontId="23" fillId="0" borderId="7" xfId="0" applyNumberFormat="1" applyFont="1" applyBorder="1" applyAlignment="1" applyProtection="1">
      <alignment horizontal="center" vertical="center"/>
      <protection locked="0"/>
    </xf>
    <xf numFmtId="3" fontId="23" fillId="0" borderId="15" xfId="0" applyNumberFormat="1" applyFont="1" applyBorder="1" applyAlignment="1" applyProtection="1">
      <alignment horizontal="center" vertical="center"/>
      <protection locked="0"/>
    </xf>
    <xf numFmtId="3" fontId="23" fillId="0" borderId="87" xfId="0" applyNumberFormat="1" applyFont="1" applyBorder="1" applyAlignment="1" applyProtection="1">
      <alignment horizontal="center" vertical="center"/>
      <protection locked="0"/>
    </xf>
    <xf numFmtId="3" fontId="181" fillId="0" borderId="86" xfId="0" applyNumberFormat="1" applyFont="1" applyBorder="1" applyAlignment="1">
      <alignment horizontal="right" vertical="center"/>
    </xf>
    <xf numFmtId="3" fontId="181" fillId="0" borderId="11" xfId="0" applyNumberFormat="1" applyFont="1" applyBorder="1" applyAlignment="1">
      <alignment horizontal="right" vertical="center"/>
    </xf>
    <xf numFmtId="0" fontId="23" fillId="0" borderId="0" xfId="0" applyFont="1" applyAlignment="1" applyProtection="1">
      <alignment horizontal="right" vertical="center"/>
      <protection locked="0"/>
    </xf>
    <xf numFmtId="185" fontId="23" fillId="0" borderId="7" xfId="0" applyNumberFormat="1" applyFont="1" applyBorder="1" applyAlignment="1">
      <alignment horizontal="center" vertical="center"/>
    </xf>
    <xf numFmtId="185" fontId="23" fillId="0" borderId="7" xfId="0" applyNumberFormat="1" applyFont="1" applyBorder="1" applyProtection="1">
      <alignment vertical="center"/>
      <protection locked="0"/>
    </xf>
    <xf numFmtId="185" fontId="23" fillId="0" borderId="15" xfId="0" applyNumberFormat="1" applyFont="1" applyBorder="1" applyProtection="1">
      <alignment vertical="center"/>
      <protection locked="0"/>
    </xf>
    <xf numFmtId="0" fontId="181" fillId="0" borderId="86" xfId="0" applyFont="1" applyBorder="1" applyAlignment="1">
      <alignment horizontal="center" vertical="center"/>
    </xf>
    <xf numFmtId="0" fontId="181" fillId="0" borderId="11" xfId="0" applyFont="1" applyBorder="1" applyAlignment="1">
      <alignment horizontal="center" vertical="center"/>
    </xf>
    <xf numFmtId="0" fontId="181" fillId="0" borderId="9" xfId="0" applyFont="1" applyBorder="1">
      <alignment vertical="center"/>
    </xf>
    <xf numFmtId="185" fontId="181" fillId="0" borderId="85" xfId="0" applyNumberFormat="1" applyFont="1" applyBorder="1" applyAlignment="1">
      <alignment horizontal="center" vertical="center"/>
    </xf>
    <xf numFmtId="0" fontId="89" fillId="0" borderId="0" xfId="0" applyFont="1" applyAlignment="1" applyProtection="1">
      <alignment vertical="top"/>
      <protection locked="0"/>
    </xf>
    <xf numFmtId="0" fontId="89" fillId="0" borderId="0" xfId="0" applyFont="1" applyAlignment="1" applyProtection="1">
      <alignment horizontal="center" vertical="top"/>
      <protection locked="0"/>
    </xf>
    <xf numFmtId="0" fontId="89" fillId="0" borderId="0" xfId="0" applyFont="1" applyAlignment="1" applyProtection="1">
      <alignment horizontal="right" vertical="top"/>
      <protection locked="0"/>
    </xf>
    <xf numFmtId="0" fontId="89" fillId="0" borderId="0" xfId="0" applyFont="1" applyProtection="1">
      <alignment vertical="center"/>
      <protection locked="0"/>
    </xf>
    <xf numFmtId="199" fontId="182" fillId="0" borderId="55" xfId="35" applyNumberFormat="1" applyFont="1" applyBorder="1" applyAlignment="1">
      <alignment horizontal="center" vertical="center"/>
    </xf>
    <xf numFmtId="199" fontId="182" fillId="0" borderId="0" xfId="35" applyNumberFormat="1" applyFont="1" applyAlignment="1">
      <alignment horizontal="center" vertical="center"/>
    </xf>
    <xf numFmtId="200" fontId="182" fillId="0" borderId="0" xfId="35" applyNumberFormat="1" applyFont="1" applyAlignment="1">
      <alignment horizontal="center" vertical="center"/>
    </xf>
    <xf numFmtId="199" fontId="86" fillId="0" borderId="55" xfId="35" applyNumberFormat="1" applyFont="1" applyBorder="1" applyAlignment="1">
      <alignment horizontal="center" vertical="center"/>
    </xf>
    <xf numFmtId="199" fontId="86" fillId="0" borderId="0" xfId="35" applyNumberFormat="1" applyFont="1" applyAlignment="1">
      <alignment horizontal="center" vertical="center"/>
    </xf>
    <xf numFmtId="200" fontId="86" fillId="0" borderId="0" xfId="35" applyNumberFormat="1" applyFont="1" applyAlignment="1">
      <alignment horizontal="center" vertical="center"/>
    </xf>
    <xf numFmtId="199" fontId="183" fillId="0" borderId="0" xfId="35" applyNumberFormat="1" applyFont="1" applyAlignment="1">
      <alignment horizontal="center" vertical="center"/>
    </xf>
    <xf numFmtId="200" fontId="134" fillId="0" borderId="0" xfId="35" applyNumberFormat="1" applyFont="1" applyAlignment="1">
      <alignment horizontal="center" vertical="center"/>
    </xf>
    <xf numFmtId="199" fontId="134" fillId="0" borderId="0" xfId="35" applyNumberFormat="1" applyFont="1" applyAlignment="1">
      <alignment horizontal="center" vertical="center"/>
    </xf>
    <xf numFmtId="199" fontId="134" fillId="0" borderId="47" xfId="35" applyNumberFormat="1" applyFont="1" applyBorder="1" applyAlignment="1">
      <alignment horizontal="center" vertical="center"/>
    </xf>
    <xf numFmtId="188" fontId="118" fillId="0" borderId="55" xfId="35" applyNumberFormat="1" applyFont="1" applyBorder="1" applyAlignment="1">
      <alignment horizontal="center" vertical="center"/>
    </xf>
    <xf numFmtId="188" fontId="118" fillId="0" borderId="0" xfId="35" applyNumberFormat="1" applyFont="1" applyAlignment="1">
      <alignment horizontal="center" vertical="center"/>
    </xf>
    <xf numFmtId="189" fontId="118" fillId="0" borderId="0" xfId="35" applyNumberFormat="1" applyFont="1" applyAlignment="1">
      <alignment horizontal="center" vertical="center"/>
    </xf>
    <xf numFmtId="188" fontId="17" fillId="0" borderId="55" xfId="35" applyNumberFormat="1" applyFont="1" applyBorder="1" applyAlignment="1">
      <alignment horizontal="center" vertical="center"/>
    </xf>
    <xf numFmtId="188" fontId="17" fillId="0" borderId="0" xfId="35" applyNumberFormat="1" applyFont="1" applyAlignment="1">
      <alignment horizontal="center" vertical="center"/>
    </xf>
    <xf numFmtId="189" fontId="17" fillId="0" borderId="0" xfId="35" applyNumberFormat="1" applyFont="1" applyAlignment="1">
      <alignment horizontal="center" vertical="center"/>
    </xf>
    <xf numFmtId="188" fontId="17" fillId="0" borderId="46" xfId="35" applyNumberFormat="1" applyFont="1" applyBorder="1" applyAlignment="1">
      <alignment horizontal="center" vertical="center"/>
    </xf>
    <xf numFmtId="0" fontId="89" fillId="0" borderId="55" xfId="35" applyFont="1" applyBorder="1" applyAlignment="1">
      <alignment horizontal="distributed" vertical="center" wrapText="1" justifyLastLine="1"/>
    </xf>
    <xf numFmtId="0" fontId="89" fillId="0" borderId="0" xfId="35" applyFont="1" applyAlignment="1">
      <alignment horizontal="distributed" vertical="center" wrapText="1" justifyLastLine="1"/>
    </xf>
    <xf numFmtId="0" fontId="130" fillId="0" borderId="119" xfId="151" applyFont="1" applyBorder="1" applyAlignment="1">
      <alignment horizontal="center" vertical="center"/>
    </xf>
    <xf numFmtId="0" fontId="130" fillId="0" borderId="115" xfId="151" applyFont="1" applyBorder="1"/>
    <xf numFmtId="0" fontId="130" fillId="0" borderId="114" xfId="151" applyFont="1" applyBorder="1"/>
    <xf numFmtId="0" fontId="130" fillId="0" borderId="0" xfId="151" applyFont="1"/>
    <xf numFmtId="0" fontId="130" fillId="0" borderId="114" xfId="151" applyFont="1" applyBorder="1" applyAlignment="1">
      <alignment horizontal="left"/>
    </xf>
    <xf numFmtId="0" fontId="130" fillId="0" borderId="161" xfId="151" applyFont="1" applyBorder="1" applyAlignment="1">
      <alignment horizontal="center" vertical="center"/>
    </xf>
    <xf numFmtId="0" fontId="130" fillId="0" borderId="121" xfId="151" applyFont="1" applyBorder="1"/>
    <xf numFmtId="0" fontId="130" fillId="0" borderId="112" xfId="151" applyFont="1" applyBorder="1"/>
    <xf numFmtId="0" fontId="130" fillId="0" borderId="161" xfId="151" applyFont="1" applyBorder="1"/>
    <xf numFmtId="0" fontId="95" fillId="0" borderId="112" xfId="151" applyFont="1" applyBorder="1"/>
    <xf numFmtId="0" fontId="95" fillId="0" borderId="0" xfId="151" applyFont="1"/>
    <xf numFmtId="0" fontId="140" fillId="0" borderId="0" xfId="151" applyFont="1" applyAlignment="1">
      <alignment vertical="center"/>
    </xf>
    <xf numFmtId="0" fontId="140" fillId="0" borderId="0" xfId="151" applyFont="1"/>
    <xf numFmtId="0" fontId="130" fillId="0" borderId="111" xfId="151" applyFont="1" applyBorder="1" applyAlignment="1">
      <alignment horizontal="center" vertical="center" wrapText="1"/>
    </xf>
    <xf numFmtId="0" fontId="130" fillId="0" borderId="0" xfId="151" applyFont="1" applyAlignment="1">
      <alignment horizontal="left" textRotation="255"/>
    </xf>
    <xf numFmtId="0" fontId="130" fillId="0" borderId="0" xfId="151" applyFont="1" applyAlignment="1">
      <alignment horizontal="left"/>
    </xf>
    <xf numFmtId="0" fontId="130" fillId="0" borderId="0" xfId="151" applyFont="1" applyAlignment="1">
      <alignment vertical="top" textRotation="255"/>
    </xf>
    <xf numFmtId="0" fontId="130" fillId="0" borderId="0" xfId="151" applyFont="1" applyAlignment="1">
      <alignment textRotation="255"/>
    </xf>
    <xf numFmtId="0" fontId="139" fillId="0" borderId="111" xfId="151" applyFont="1" applyBorder="1" applyAlignment="1">
      <alignment horizontal="center" vertical="top"/>
    </xf>
    <xf numFmtId="0" fontId="185" fillId="0" borderId="111" xfId="151" applyFont="1" applyBorder="1" applyAlignment="1">
      <alignment horizontal="center" vertical="top"/>
    </xf>
    <xf numFmtId="0" fontId="142" fillId="0" borderId="111" xfId="151" applyFont="1" applyBorder="1" applyAlignment="1">
      <alignment horizontal="center" vertical="top" shrinkToFit="1"/>
    </xf>
    <xf numFmtId="0" fontId="142" fillId="0" borderId="116" xfId="151" applyFont="1" applyBorder="1" applyAlignment="1">
      <alignment horizontal="center" vertical="top" shrinkToFit="1"/>
    </xf>
    <xf numFmtId="0" fontId="130" fillId="0" borderId="0" xfId="151" applyFont="1" applyAlignment="1">
      <alignment horizontal="center" vertical="top"/>
    </xf>
    <xf numFmtId="0" fontId="130" fillId="0" borderId="0" xfId="151" applyFont="1" applyAlignment="1">
      <alignment horizontal="center"/>
    </xf>
    <xf numFmtId="0" fontId="130" fillId="0" borderId="117" xfId="151" applyFont="1" applyBorder="1" applyAlignment="1">
      <alignment horizontal="left"/>
    </xf>
    <xf numFmtId="201" fontId="186" fillId="0" borderId="111" xfId="151" applyNumberFormat="1" applyFont="1" applyBorder="1" applyAlignment="1">
      <alignment vertical="center"/>
    </xf>
    <xf numFmtId="0" fontId="130" fillId="0" borderId="111" xfId="151" applyFont="1" applyBorder="1" applyAlignment="1">
      <alignment horizontal="right"/>
    </xf>
    <xf numFmtId="202" fontId="186" fillId="0" borderId="111" xfId="151" applyNumberFormat="1" applyFont="1" applyBorder="1" applyAlignment="1">
      <alignment vertical="center"/>
    </xf>
    <xf numFmtId="202" fontId="186" fillId="0" borderId="116" xfId="151" applyNumberFormat="1" applyFont="1" applyBorder="1" applyAlignment="1">
      <alignment vertical="center"/>
    </xf>
    <xf numFmtId="202" fontId="186" fillId="0" borderId="111" xfId="151" applyNumberFormat="1" applyFont="1" applyBorder="1" applyAlignment="1">
      <alignment horizontal="center" vertical="center"/>
    </xf>
    <xf numFmtId="202" fontId="186" fillId="0" borderId="111" xfId="151" applyNumberFormat="1" applyFont="1" applyBorder="1" applyAlignment="1">
      <alignment horizontal="right" vertical="center"/>
    </xf>
    <xf numFmtId="0" fontId="143" fillId="0" borderId="117" xfId="151" applyFont="1" applyBorder="1" applyAlignment="1">
      <alignment horizontal="left"/>
    </xf>
    <xf numFmtId="0" fontId="130" fillId="0" borderId="111" xfId="151" applyFont="1" applyBorder="1" applyAlignment="1">
      <alignment horizontal="right" vertical="top" textRotation="255"/>
    </xf>
    <xf numFmtId="0" fontId="130" fillId="0" borderId="111" xfId="151" applyFont="1" applyBorder="1"/>
    <xf numFmtId="202" fontId="186" fillId="0" borderId="117" xfId="151" applyNumberFormat="1" applyFont="1" applyBorder="1" applyAlignment="1">
      <alignment vertical="center"/>
    </xf>
    <xf numFmtId="0" fontId="130" fillId="0" borderId="117" xfId="151" applyFont="1" applyBorder="1"/>
    <xf numFmtId="0" fontId="130" fillId="0" borderId="116" xfId="151" applyFont="1" applyBorder="1"/>
    <xf numFmtId="0" fontId="187" fillId="0" borderId="111" xfId="151" applyFont="1" applyBorder="1"/>
    <xf numFmtId="0" fontId="130" fillId="0" borderId="111" xfId="151" applyFont="1" applyBorder="1" applyAlignment="1">
      <alignment horizontal="left"/>
    </xf>
    <xf numFmtId="0" fontId="130" fillId="0" borderId="0" xfId="151" applyFont="1" applyAlignment="1">
      <alignment vertical="center"/>
    </xf>
    <xf numFmtId="0" fontId="37" fillId="0" borderId="0" xfId="151"/>
    <xf numFmtId="0" fontId="130" fillId="0" borderId="0" xfId="151" applyFont="1" applyAlignment="1">
      <alignment horizontal="left" vertical="center"/>
    </xf>
    <xf numFmtId="0" fontId="130" fillId="0" borderId="0" xfId="151" applyFont="1" applyAlignment="1">
      <alignment horizontal="right" vertical="center"/>
    </xf>
    <xf numFmtId="203" fontId="130" fillId="0" borderId="0" xfId="151" applyNumberFormat="1" applyFont="1" applyAlignment="1">
      <alignment horizontal="left" vertical="center"/>
    </xf>
    <xf numFmtId="0" fontId="37" fillId="0" borderId="0" xfId="151" applyAlignment="1">
      <alignment vertical="center"/>
    </xf>
    <xf numFmtId="203" fontId="130" fillId="0" borderId="0" xfId="151" applyNumberFormat="1" applyFont="1" applyAlignment="1">
      <alignment vertical="center"/>
    </xf>
    <xf numFmtId="41" fontId="144" fillId="0" borderId="4" xfId="152" applyNumberFormat="1" applyFont="1" applyBorder="1" applyAlignment="1">
      <alignment horizontal="center" vertical="center"/>
    </xf>
    <xf numFmtId="41" fontId="130" fillId="0" borderId="4" xfId="152" applyNumberFormat="1" applyFont="1" applyBorder="1" applyAlignment="1">
      <alignment horizontal="center" vertical="center"/>
    </xf>
    <xf numFmtId="41" fontId="130" fillId="0" borderId="11" xfId="152" applyNumberFormat="1" applyFont="1" applyBorder="1" applyAlignment="1">
      <alignment horizontal="center" vertical="center"/>
    </xf>
    <xf numFmtId="41" fontId="144" fillId="0" borderId="11" xfId="152" applyNumberFormat="1" applyFont="1" applyBorder="1" applyAlignment="1">
      <alignment horizontal="center" vertical="center"/>
    </xf>
    <xf numFmtId="41" fontId="144" fillId="0" borderId="69" xfId="152" applyNumberFormat="1" applyFont="1" applyBorder="1" applyAlignment="1">
      <alignment horizontal="center" vertical="center"/>
    </xf>
    <xf numFmtId="41" fontId="130" fillId="0" borderId="62" xfId="152" applyNumberFormat="1" applyFont="1" applyBorder="1" applyAlignment="1">
      <alignment horizontal="center" vertical="center"/>
    </xf>
    <xf numFmtId="0" fontId="130" fillId="0" borderId="122" xfId="136" applyNumberFormat="1" applyFont="1" applyBorder="1" applyAlignment="1">
      <alignment horizontal="justify"/>
    </xf>
    <xf numFmtId="0" fontId="130" fillId="0" borderId="0" xfId="136" applyNumberFormat="1" applyFont="1" applyAlignment="1">
      <alignment horizontal="justify"/>
    </xf>
    <xf numFmtId="0" fontId="130" fillId="0" borderId="0" xfId="154" applyFont="1" applyAlignment="1">
      <alignment horizontal="center" vertical="center"/>
    </xf>
    <xf numFmtId="0" fontId="40" fillId="0" borderId="0" xfId="154">
      <alignment vertical="center"/>
    </xf>
    <xf numFmtId="0" fontId="130" fillId="0" borderId="0" xfId="154" applyFont="1" applyAlignment="1">
      <alignment horizontal="justify"/>
    </xf>
    <xf numFmtId="0" fontId="130" fillId="0" borderId="122" xfId="154" applyFont="1" applyBorder="1" applyAlignment="1"/>
    <xf numFmtId="0" fontId="130" fillId="0" borderId="115" xfId="154" applyFont="1" applyBorder="1" applyAlignment="1"/>
    <xf numFmtId="0" fontId="143" fillId="0" borderId="0" xfId="154" applyFont="1" applyAlignment="1">
      <alignment horizontal="center" wrapText="1"/>
    </xf>
    <xf numFmtId="0" fontId="144" fillId="0" borderId="0" xfId="154" applyFont="1" applyAlignment="1">
      <alignment horizontal="right"/>
    </xf>
    <xf numFmtId="0" fontId="144" fillId="0" borderId="111" xfId="154" applyFont="1" applyBorder="1" applyAlignment="1">
      <alignment horizontal="center" vertical="center" wrapText="1"/>
    </xf>
    <xf numFmtId="0" fontId="40" fillId="0" borderId="0" xfId="154" applyAlignment="1">
      <alignment horizontal="center" vertical="center"/>
    </xf>
    <xf numFmtId="0" fontId="143" fillId="0" borderId="111" xfId="154" applyFont="1" applyBorder="1" applyAlignment="1">
      <alignment horizontal="center" vertical="center" wrapText="1"/>
    </xf>
    <xf numFmtId="0" fontId="188" fillId="0" borderId="111" xfId="154" applyFont="1" applyBorder="1" applyAlignment="1">
      <alignment horizontal="center" wrapText="1"/>
    </xf>
    <xf numFmtId="0" fontId="189" fillId="0" borderId="111" xfId="154" applyFont="1" applyBorder="1" applyAlignment="1">
      <alignment horizontal="justify" wrapText="1"/>
    </xf>
    <xf numFmtId="0" fontId="147" fillId="0" borderId="111" xfId="154" applyFont="1" applyBorder="1" applyAlignment="1">
      <alignment horizontal="center" wrapText="1"/>
    </xf>
    <xf numFmtId="0" fontId="189" fillId="0" borderId="111" xfId="154" applyFont="1" applyBorder="1" applyAlignment="1">
      <alignment horizontal="center" wrapText="1"/>
    </xf>
    <xf numFmtId="0" fontId="143" fillId="0" borderId="111" xfId="154" applyFont="1" applyBorder="1" applyAlignment="1">
      <alignment horizontal="justify" wrapText="1"/>
    </xf>
    <xf numFmtId="0" fontId="144" fillId="0" borderId="119" xfId="154" applyFont="1" applyBorder="1" applyAlignment="1">
      <alignment horizontal="justify" vertical="center" wrapText="1"/>
    </xf>
    <xf numFmtId="0" fontId="130" fillId="0" borderId="0" xfId="154" applyFont="1" applyAlignment="1">
      <alignment horizontal="center" vertical="center" wrapText="1"/>
    </xf>
    <xf numFmtId="0" fontId="144" fillId="0" borderId="113" xfId="154" applyFont="1" applyBorder="1" applyAlignment="1">
      <alignment vertical="center" wrapText="1"/>
    </xf>
    <xf numFmtId="0" fontId="147" fillId="0" borderId="0" xfId="154" applyFont="1" applyAlignment="1">
      <alignment horizontal="center" wrapText="1"/>
    </xf>
    <xf numFmtId="0" fontId="144" fillId="0" borderId="0" xfId="154" applyFont="1" applyAlignment="1">
      <alignment vertical="center" wrapText="1"/>
    </xf>
    <xf numFmtId="0" fontId="130" fillId="0" borderId="122" xfId="154" applyFont="1" applyBorder="1" applyAlignment="1">
      <alignment horizontal="center" vertical="center"/>
    </xf>
    <xf numFmtId="0" fontId="144" fillId="0" borderId="112" xfId="154" applyFont="1" applyBorder="1" applyAlignment="1">
      <alignment horizontal="center" vertical="center" wrapText="1"/>
    </xf>
    <xf numFmtId="0" fontId="188" fillId="0" borderId="118" xfId="154" applyFont="1" applyBorder="1" applyAlignment="1">
      <alignment horizontal="center" wrapText="1"/>
    </xf>
    <xf numFmtId="0" fontId="188" fillId="0" borderId="115" xfId="154" applyFont="1" applyBorder="1" applyAlignment="1">
      <alignment horizontal="center" wrapText="1"/>
    </xf>
    <xf numFmtId="0" fontId="188" fillId="0" borderId="116" xfId="154" applyFont="1" applyBorder="1" applyAlignment="1">
      <alignment horizontal="center" wrapText="1"/>
    </xf>
    <xf numFmtId="0" fontId="147" fillId="0" borderId="115" xfId="154" applyFont="1" applyBorder="1" applyAlignment="1">
      <alignment horizontal="center" wrapText="1"/>
    </xf>
    <xf numFmtId="0" fontId="147" fillId="0" borderId="116" xfId="154" applyFont="1" applyBorder="1" applyAlignment="1">
      <alignment horizontal="center" wrapText="1"/>
    </xf>
    <xf numFmtId="0" fontId="147" fillId="0" borderId="112" xfId="154" applyFont="1" applyBorder="1" applyAlignment="1">
      <alignment horizontal="center" wrapText="1"/>
    </xf>
    <xf numFmtId="190" fontId="143" fillId="0" borderId="114" xfId="136" applyFont="1" applyBorder="1" applyAlignment="1">
      <alignment vertical="center"/>
    </xf>
    <xf numFmtId="190" fontId="143" fillId="0" borderId="120" xfId="136" applyFont="1" applyBorder="1"/>
    <xf numFmtId="190" fontId="143" fillId="0" borderId="120" xfId="136" applyFont="1" applyBorder="1" applyAlignment="1">
      <alignment horizontal="right" vertical="center"/>
    </xf>
    <xf numFmtId="190" fontId="143" fillId="0" borderId="120" xfId="136" applyFont="1" applyBorder="1" applyAlignment="1">
      <alignment vertical="center"/>
    </xf>
    <xf numFmtId="190" fontId="143" fillId="0" borderId="120" xfId="136" applyFont="1" applyBorder="1" applyAlignment="1">
      <alignment horizontal="right"/>
    </xf>
    <xf numFmtId="190" fontId="143" fillId="0" borderId="0" xfId="136" applyFont="1"/>
    <xf numFmtId="190" fontId="144" fillId="0" borderId="0" xfId="136" applyFont="1" applyAlignment="1">
      <alignment horizontal="left" vertical="center"/>
    </xf>
    <xf numFmtId="190" fontId="144" fillId="0" borderId="0" xfId="136" applyFont="1" applyAlignment="1">
      <alignment vertical="center"/>
    </xf>
    <xf numFmtId="190" fontId="144" fillId="0" borderId="0" xfId="136" applyFont="1"/>
    <xf numFmtId="0" fontId="192" fillId="0" borderId="0" xfId="154" applyFont="1">
      <alignment vertical="center"/>
    </xf>
    <xf numFmtId="0" fontId="40" fillId="0" borderId="0" xfId="154" applyAlignment="1">
      <alignment wrapText="1"/>
    </xf>
    <xf numFmtId="0" fontId="130" fillId="0" borderId="116" xfId="136" applyNumberFormat="1" applyFont="1" applyBorder="1" applyAlignment="1">
      <alignment horizontal="justify"/>
    </xf>
    <xf numFmtId="0" fontId="40" fillId="0" borderId="0" xfId="155">
      <alignment vertical="center"/>
    </xf>
    <xf numFmtId="0" fontId="130" fillId="0" borderId="0" xfId="155" applyFont="1" applyAlignment="1">
      <alignment horizontal="justify" wrapText="1"/>
    </xf>
    <xf numFmtId="0" fontId="130" fillId="0" borderId="122" xfId="155" applyFont="1" applyBorder="1" applyAlignment="1"/>
    <xf numFmtId="0" fontId="130" fillId="0" borderId="122" xfId="155" applyFont="1" applyBorder="1" applyAlignment="1">
      <alignment horizontal="justify" wrapText="1"/>
    </xf>
    <xf numFmtId="0" fontId="130" fillId="0" borderId="112" xfId="136" applyNumberFormat="1" applyFont="1" applyBorder="1" applyAlignment="1">
      <alignment horizontal="justify"/>
    </xf>
    <xf numFmtId="0" fontId="130" fillId="0" borderId="0" xfId="155" applyFont="1" applyAlignment="1">
      <alignment wrapText="1"/>
    </xf>
    <xf numFmtId="0" fontId="40" fillId="0" borderId="0" xfId="155" applyAlignment="1">
      <alignment horizontal="center" vertical="center"/>
    </xf>
    <xf numFmtId="0" fontId="130" fillId="0" borderId="115" xfId="155" applyFont="1" applyBorder="1" applyAlignment="1">
      <alignment horizontal="center" vertical="center"/>
    </xf>
    <xf numFmtId="0" fontId="144" fillId="0" borderId="115" xfId="155" applyFont="1" applyBorder="1" applyAlignment="1">
      <alignment horizontal="center" vertical="center" wrapText="1"/>
    </xf>
    <xf numFmtId="0" fontId="144" fillId="0" borderId="111" xfId="155" applyFont="1" applyBorder="1" applyAlignment="1">
      <alignment horizontal="center" vertical="center" wrapText="1"/>
    </xf>
    <xf numFmtId="0" fontId="130" fillId="0" borderId="114" xfId="155" applyFont="1" applyBorder="1" applyAlignment="1">
      <alignment horizontal="center" vertical="center"/>
    </xf>
    <xf numFmtId="0" fontId="144" fillId="0" borderId="122" xfId="155" applyFont="1" applyBorder="1" applyAlignment="1">
      <alignment horizontal="center" vertical="center" wrapText="1"/>
    </xf>
    <xf numFmtId="0" fontId="130" fillId="0" borderId="0" xfId="155" applyFont="1" applyAlignment="1">
      <alignment horizontal="center" vertical="center" wrapText="1"/>
    </xf>
    <xf numFmtId="0" fontId="141" fillId="0" borderId="118" xfId="155" applyFont="1" applyBorder="1" applyAlignment="1">
      <alignment horizontal="center" wrapText="1"/>
    </xf>
    <xf numFmtId="0" fontId="130" fillId="0" borderId="114" xfId="155" applyFont="1" applyBorder="1" applyAlignment="1">
      <alignment horizontal="center" vertical="center" wrapText="1"/>
    </xf>
    <xf numFmtId="0" fontId="188" fillId="0" borderId="118" xfId="155" applyFont="1" applyBorder="1" applyAlignment="1">
      <alignment horizontal="center" wrapText="1"/>
    </xf>
    <xf numFmtId="0" fontId="188" fillId="0" borderId="115" xfId="155" applyFont="1" applyBorder="1" applyAlignment="1">
      <alignment horizontal="center" wrapText="1"/>
    </xf>
    <xf numFmtId="0" fontId="188" fillId="0" borderId="112" xfId="155" applyFont="1" applyBorder="1" applyAlignment="1">
      <alignment horizontal="center" wrapText="1"/>
    </xf>
    <xf numFmtId="0" fontId="130" fillId="0" borderId="117" xfId="155" applyFont="1" applyBorder="1" applyAlignment="1">
      <alignment horizontal="center" wrapText="1"/>
    </xf>
    <xf numFmtId="0" fontId="141" fillId="0" borderId="111" xfId="155" applyFont="1" applyBorder="1" applyAlignment="1">
      <alignment horizontal="center" wrapText="1"/>
    </xf>
    <xf numFmtId="0" fontId="130" fillId="0" borderId="120" xfId="155" applyFont="1" applyBorder="1" applyAlignment="1">
      <alignment horizontal="center" wrapText="1"/>
    </xf>
    <xf numFmtId="0" fontId="188" fillId="0" borderId="116" xfId="155" applyFont="1" applyBorder="1" applyAlignment="1">
      <alignment horizontal="center" wrapText="1"/>
    </xf>
    <xf numFmtId="0" fontId="143" fillId="0" borderId="117" xfId="155" applyFont="1" applyBorder="1" applyAlignment="1">
      <alignment horizontal="justify" wrapText="1"/>
    </xf>
    <xf numFmtId="0" fontId="147" fillId="0" borderId="111" xfId="155" applyFont="1" applyBorder="1" applyAlignment="1">
      <alignment horizontal="center" wrapText="1"/>
    </xf>
    <xf numFmtId="0" fontId="143" fillId="0" borderId="120" xfId="155" applyFont="1" applyBorder="1" applyAlignment="1">
      <alignment horizontal="justify" wrapText="1"/>
    </xf>
    <xf numFmtId="0" fontId="147" fillId="0" borderId="115" xfId="155" applyFont="1" applyBorder="1" applyAlignment="1">
      <alignment horizontal="center" wrapText="1"/>
    </xf>
    <xf numFmtId="0" fontId="147" fillId="0" borderId="116" xfId="155" applyFont="1" applyBorder="1" applyAlignment="1">
      <alignment horizontal="center" wrapText="1"/>
    </xf>
    <xf numFmtId="0" fontId="147" fillId="0" borderId="112" xfId="155" applyFont="1" applyBorder="1" applyAlignment="1">
      <alignment horizontal="center" wrapText="1"/>
    </xf>
    <xf numFmtId="0" fontId="143" fillId="0" borderId="0" xfId="155" applyFont="1" applyAlignment="1">
      <alignment horizontal="justify" wrapText="1"/>
    </xf>
    <xf numFmtId="0" fontId="147" fillId="0" borderId="0" xfId="155" applyFont="1" applyAlignment="1">
      <alignment horizontal="center" wrapText="1"/>
    </xf>
    <xf numFmtId="190" fontId="193" fillId="0" borderId="120" xfId="136" applyFont="1" applyBorder="1" applyAlignment="1">
      <alignment vertical="center"/>
    </xf>
    <xf numFmtId="0" fontId="147" fillId="0" borderId="120" xfId="155" applyFont="1" applyBorder="1" applyAlignment="1">
      <alignment horizontal="center" wrapText="1"/>
    </xf>
    <xf numFmtId="190" fontId="193" fillId="0" borderId="0" xfId="136" applyFont="1" applyAlignment="1">
      <alignment vertical="center"/>
    </xf>
    <xf numFmtId="190" fontId="143" fillId="0" borderId="0" xfId="136" applyFont="1" applyAlignment="1">
      <alignment horizontal="right" vertical="center"/>
    </xf>
    <xf numFmtId="190" fontId="143" fillId="0" borderId="0" xfId="136" applyFont="1" applyAlignment="1">
      <alignment horizontal="left" vertical="center"/>
    </xf>
    <xf numFmtId="190" fontId="143" fillId="0" borderId="0" xfId="136" applyFont="1" applyAlignment="1">
      <alignment vertical="center"/>
    </xf>
    <xf numFmtId="0" fontId="130" fillId="0" borderId="0" xfId="155" applyFont="1" applyAlignment="1"/>
    <xf numFmtId="0" fontId="40" fillId="0" borderId="0" xfId="155" applyAlignment="1">
      <alignment wrapText="1"/>
    </xf>
    <xf numFmtId="0" fontId="130" fillId="0" borderId="0" xfId="156" applyFont="1" applyAlignment="1">
      <alignment wrapText="1"/>
    </xf>
    <xf numFmtId="0" fontId="40" fillId="0" borderId="0" xfId="156" applyFont="1">
      <alignment vertical="center"/>
    </xf>
    <xf numFmtId="0" fontId="130" fillId="0" borderId="122" xfId="156" applyFont="1" applyBorder="1" applyAlignment="1"/>
    <xf numFmtId="0" fontId="130" fillId="0" borderId="111" xfId="156" applyFont="1" applyBorder="1" applyAlignment="1">
      <alignment horizontal="center" vertical="center" wrapText="1"/>
    </xf>
    <xf numFmtId="0" fontId="40" fillId="0" borderId="0" xfId="156" applyFont="1" applyAlignment="1">
      <alignment horizontal="center" vertical="center"/>
    </xf>
    <xf numFmtId="0" fontId="130" fillId="0" borderId="116" xfId="156" applyFont="1" applyBorder="1" applyAlignment="1">
      <alignment horizontal="center" vertical="center" wrapText="1"/>
    </xf>
    <xf numFmtId="0" fontId="130" fillId="0" borderId="111" xfId="156" applyFont="1" applyBorder="1" applyAlignment="1">
      <alignment horizontal="justify" vertical="center" wrapText="1"/>
    </xf>
    <xf numFmtId="0" fontId="141" fillId="0" borderId="118" xfId="156" applyFont="1" applyBorder="1" applyAlignment="1">
      <alignment horizontal="center" vertical="center" wrapText="1"/>
    </xf>
    <xf numFmtId="0" fontId="141" fillId="0" borderId="115" xfId="156" applyFont="1" applyBorder="1" applyAlignment="1">
      <alignment horizontal="center" vertical="center" wrapText="1"/>
    </xf>
    <xf numFmtId="0" fontId="141" fillId="0" borderId="111" xfId="156" applyFont="1" applyBorder="1" applyAlignment="1">
      <alignment horizontal="center" vertical="center" wrapText="1"/>
    </xf>
    <xf numFmtId="0" fontId="141" fillId="0" borderId="116" xfId="156" applyFont="1" applyBorder="1" applyAlignment="1">
      <alignment horizontal="center" vertical="center" wrapText="1"/>
    </xf>
    <xf numFmtId="0" fontId="147" fillId="0" borderId="111" xfId="156" applyFont="1" applyBorder="1" applyAlignment="1">
      <alignment horizontal="center" vertical="center" wrapText="1"/>
    </xf>
    <xf numFmtId="0" fontId="147" fillId="0" borderId="116" xfId="156" applyFont="1" applyBorder="1" applyAlignment="1">
      <alignment horizontal="center" vertical="center" wrapText="1"/>
    </xf>
    <xf numFmtId="0" fontId="130" fillId="0" borderId="111" xfId="156" applyFont="1" applyBorder="1" applyAlignment="1">
      <alignment horizontal="left" vertical="center" wrapText="1"/>
    </xf>
    <xf numFmtId="0" fontId="130" fillId="0" borderId="0" xfId="156" applyFont="1" applyAlignment="1">
      <alignment horizontal="center" vertical="center" wrapText="1"/>
    </xf>
    <xf numFmtId="0" fontId="147" fillId="0" borderId="0" xfId="156" applyFont="1" applyAlignment="1">
      <alignment horizontal="center" vertical="center" wrapText="1"/>
    </xf>
    <xf numFmtId="0" fontId="130" fillId="0" borderId="115" xfId="156" applyFont="1" applyBorder="1" applyAlignment="1"/>
    <xf numFmtId="0" fontId="130" fillId="0" borderId="114" xfId="156" applyFont="1" applyBorder="1" applyAlignment="1"/>
    <xf numFmtId="0" fontId="130" fillId="0" borderId="114" xfId="156" applyFont="1" applyBorder="1" applyAlignment="1">
      <alignment wrapText="1"/>
    </xf>
    <xf numFmtId="0" fontId="141" fillId="0" borderId="112" xfId="156" applyFont="1" applyBorder="1" applyAlignment="1">
      <alignment horizontal="center" vertical="center" wrapText="1"/>
    </xf>
    <xf numFmtId="0" fontId="188" fillId="0" borderId="111" xfId="156" applyFont="1" applyBorder="1" applyAlignment="1">
      <alignment horizontal="center" vertical="center" wrapText="1"/>
    </xf>
    <xf numFmtId="0" fontId="147" fillId="0" borderId="121" xfId="156" applyFont="1" applyBorder="1" applyAlignment="1">
      <alignment horizontal="center" vertical="center" wrapText="1"/>
    </xf>
    <xf numFmtId="0" fontId="147" fillId="0" borderId="112" xfId="156" applyFont="1" applyBorder="1" applyAlignment="1">
      <alignment horizontal="center" vertical="center" wrapText="1"/>
    </xf>
    <xf numFmtId="190" fontId="130" fillId="0" borderId="114" xfId="136" applyFont="1" applyBorder="1" applyAlignment="1">
      <alignment horizontal="center" vertical="center"/>
    </xf>
    <xf numFmtId="0" fontId="40" fillId="0" borderId="0" xfId="156" applyFont="1" applyAlignment="1">
      <alignment wrapText="1"/>
    </xf>
    <xf numFmtId="0" fontId="155" fillId="0" borderId="0" xfId="156">
      <alignment vertical="center"/>
    </xf>
    <xf numFmtId="0" fontId="130" fillId="0" borderId="111" xfId="136" applyNumberFormat="1" applyFont="1" applyBorder="1" applyAlignment="1">
      <alignment horizontal="center" vertical="center"/>
    </xf>
    <xf numFmtId="0" fontId="40" fillId="0" borderId="0" xfId="158" applyFont="1">
      <alignment vertical="center"/>
    </xf>
    <xf numFmtId="0" fontId="130" fillId="0" borderId="0" xfId="158" applyFont="1" applyAlignment="1">
      <alignment horizontal="justify" vertical="center" wrapText="1"/>
    </xf>
    <xf numFmtId="0" fontId="130" fillId="0" borderId="0" xfId="158" applyFont="1" applyAlignment="1">
      <alignment vertical="center" wrapText="1"/>
    </xf>
    <xf numFmtId="0" fontId="40" fillId="0" borderId="0" xfId="158" applyFont="1" applyAlignment="1"/>
    <xf numFmtId="0" fontId="196" fillId="0" borderId="0" xfId="158" applyFont="1" applyAlignment="1">
      <alignment vertical="center" wrapText="1"/>
    </xf>
    <xf numFmtId="0" fontId="130" fillId="0" borderId="121" xfId="136" applyNumberFormat="1" applyFont="1" applyBorder="1" applyAlignment="1">
      <alignment horizontal="center" vertical="center"/>
    </xf>
    <xf numFmtId="0" fontId="130" fillId="0" borderId="122" xfId="158" applyFont="1" applyBorder="1">
      <alignment vertical="center"/>
    </xf>
    <xf numFmtId="0" fontId="130" fillId="0" borderId="0" xfId="158" applyFont="1" applyAlignment="1">
      <alignment wrapText="1"/>
    </xf>
    <xf numFmtId="0" fontId="130" fillId="0" borderId="117" xfId="158" applyFont="1" applyBorder="1" applyAlignment="1">
      <alignment horizontal="center" vertical="center" wrapText="1"/>
    </xf>
    <xf numFmtId="0" fontId="130" fillId="0" borderId="111" xfId="158" applyFont="1" applyBorder="1" applyAlignment="1">
      <alignment horizontal="center" vertical="center" wrapText="1"/>
    </xf>
    <xf numFmtId="0" fontId="139" fillId="0" borderId="0" xfId="158" applyFont="1" applyAlignment="1">
      <alignment horizontal="center" vertical="center"/>
    </xf>
    <xf numFmtId="0" fontId="37" fillId="0" borderId="0" xfId="158" applyFont="1" applyAlignment="1">
      <alignment horizontal="center" vertical="center"/>
    </xf>
    <xf numFmtId="0" fontId="130" fillId="0" borderId="119" xfId="158" applyFont="1" applyBorder="1" applyAlignment="1">
      <alignment horizontal="center" vertical="center" wrapText="1"/>
    </xf>
    <xf numFmtId="0" fontId="139" fillId="0" borderId="118" xfId="158" applyFont="1" applyBorder="1" applyAlignment="1">
      <alignment horizontal="center" vertical="center" wrapText="1"/>
    </xf>
    <xf numFmtId="0" fontId="130" fillId="0" borderId="118" xfId="158" applyFont="1" applyBorder="1" applyAlignment="1">
      <alignment horizontal="center" vertical="center" wrapText="1"/>
    </xf>
    <xf numFmtId="0" fontId="40" fillId="0" borderId="0" xfId="158" applyFont="1" applyAlignment="1">
      <alignment horizontal="center" vertical="center"/>
    </xf>
    <xf numFmtId="0" fontId="40" fillId="0" borderId="117" xfId="158" applyFont="1" applyBorder="1" applyAlignment="1">
      <alignment vertical="center" wrapText="1"/>
    </xf>
    <xf numFmtId="0" fontId="143" fillId="0" borderId="111" xfId="158" applyFont="1" applyBorder="1" applyAlignment="1">
      <alignment horizontal="justify" vertical="center" wrapText="1"/>
    </xf>
    <xf numFmtId="0" fontId="147" fillId="0" borderId="111" xfId="158" applyFont="1" applyBorder="1" applyAlignment="1">
      <alignment horizontal="center" vertical="center" wrapText="1"/>
    </xf>
    <xf numFmtId="0" fontId="40" fillId="0" borderId="113" xfId="158" applyFont="1" applyBorder="1" applyAlignment="1">
      <alignment vertical="center" wrapText="1"/>
    </xf>
    <xf numFmtId="0" fontId="143" fillId="0" borderId="0" xfId="158" applyFont="1" applyAlignment="1">
      <alignment horizontal="justify" vertical="center" wrapText="1"/>
    </xf>
    <xf numFmtId="0" fontId="147" fillId="0" borderId="0" xfId="158" applyFont="1" applyAlignment="1">
      <alignment horizontal="center" vertical="center" wrapText="1"/>
    </xf>
    <xf numFmtId="0" fontId="40" fillId="0" borderId="0" xfId="158" applyFont="1" applyAlignment="1">
      <alignment vertical="center" wrapText="1"/>
    </xf>
    <xf numFmtId="0" fontId="197" fillId="0" borderId="118" xfId="158" applyFont="1" applyBorder="1" applyAlignment="1">
      <alignment horizontal="center" vertical="center" wrapText="1"/>
    </xf>
    <xf numFmtId="0" fontId="130" fillId="0" borderId="0" xfId="158" applyFont="1" applyAlignment="1">
      <alignment horizontal="left"/>
    </xf>
    <xf numFmtId="0" fontId="130" fillId="0" borderId="0" xfId="158" applyFont="1" applyAlignment="1">
      <alignment horizontal="justify" wrapText="1"/>
    </xf>
    <xf numFmtId="0" fontId="139" fillId="0" borderId="0" xfId="158" applyFont="1">
      <alignment vertical="center"/>
    </xf>
    <xf numFmtId="0" fontId="192" fillId="0" borderId="0" xfId="158" applyFont="1">
      <alignment vertical="center"/>
    </xf>
    <xf numFmtId="0" fontId="95" fillId="0" borderId="0" xfId="158" applyFont="1" applyAlignment="1">
      <alignment horizontal="justify" wrapText="1"/>
    </xf>
    <xf numFmtId="0" fontId="192" fillId="0" borderId="0" xfId="158" applyFont="1" applyAlignment="1">
      <alignment wrapText="1"/>
    </xf>
    <xf numFmtId="0" fontId="155" fillId="0" borderId="0" xfId="158">
      <alignment vertical="center"/>
    </xf>
    <xf numFmtId="0" fontId="14" fillId="0" borderId="0" xfId="2" applyFill="1" applyAlignment="1" applyProtection="1">
      <alignment horizontal="center" vertical="center"/>
    </xf>
    <xf numFmtId="0" fontId="143" fillId="0" borderId="111" xfId="159" applyFont="1" applyBorder="1" applyAlignment="1">
      <alignment horizontal="center"/>
    </xf>
    <xf numFmtId="0" fontId="143" fillId="0" borderId="0" xfId="159" applyFont="1"/>
    <xf numFmtId="0" fontId="143" fillId="0" borderId="111" xfId="159" applyFont="1" applyBorder="1" applyAlignment="1">
      <alignment horizontal="center" vertical="center"/>
    </xf>
    <xf numFmtId="0" fontId="143" fillId="0" borderId="114" xfId="159" applyFont="1" applyBorder="1"/>
    <xf numFmtId="0" fontId="143" fillId="0" borderId="118" xfId="159" applyFont="1" applyBorder="1" applyAlignment="1" applyProtection="1">
      <alignment horizontal="center" vertical="center"/>
      <protection locked="0"/>
    </xf>
    <xf numFmtId="0" fontId="128" fillId="0" borderId="116" xfId="159" applyFont="1" applyBorder="1" applyAlignment="1">
      <alignment horizontal="left"/>
    </xf>
    <xf numFmtId="0" fontId="198" fillId="0" borderId="120" xfId="159" applyFont="1" applyBorder="1"/>
    <xf numFmtId="0" fontId="143" fillId="0" borderId="117" xfId="159" applyFont="1" applyBorder="1"/>
    <xf numFmtId="0" fontId="143" fillId="0" borderId="0" xfId="159" applyFont="1" applyAlignment="1">
      <alignment horizontal="center" vertical="center"/>
    </xf>
    <xf numFmtId="0" fontId="143" fillId="0" borderId="113" xfId="159" applyFont="1" applyBorder="1"/>
    <xf numFmtId="0" fontId="143" fillId="0" borderId="114" xfId="159" applyFont="1" applyBorder="1" applyAlignment="1">
      <alignment horizontal="center" vertical="center"/>
    </xf>
    <xf numFmtId="0" fontId="143" fillId="0" borderId="114" xfId="159" applyFont="1" applyBorder="1" applyAlignment="1">
      <alignment horizontal="center"/>
    </xf>
    <xf numFmtId="0" fontId="143" fillId="0" borderId="0" xfId="159" applyFont="1" applyAlignment="1">
      <alignment horizontal="center"/>
    </xf>
    <xf numFmtId="0" fontId="141" fillId="0" borderId="121" xfId="159" applyFont="1" applyBorder="1"/>
    <xf numFmtId="0" fontId="141" fillId="0" borderId="112" xfId="159" applyFont="1" applyBorder="1"/>
    <xf numFmtId="0" fontId="141" fillId="0" borderId="122" xfId="159" applyFont="1" applyBorder="1" applyAlignment="1" applyProtection="1">
      <alignment horizontal="center"/>
      <protection locked="0"/>
    </xf>
    <xf numFmtId="0" fontId="141" fillId="0" borderId="122" xfId="159" applyFont="1" applyBorder="1" applyAlignment="1" applyProtection="1">
      <alignment horizontal="center" vertical="center"/>
      <protection locked="0"/>
    </xf>
    <xf numFmtId="0" fontId="141" fillId="0" borderId="115" xfId="159" applyFont="1" applyBorder="1"/>
    <xf numFmtId="0" fontId="141" fillId="0" borderId="118" xfId="159" applyFont="1" applyBorder="1" applyAlignment="1">
      <alignment horizontal="center" vertical="center"/>
    </xf>
    <xf numFmtId="0" fontId="139" fillId="0" borderId="0" xfId="160" applyNumberFormat="1" applyFont="1" applyAlignment="1" applyProtection="1">
      <alignment horizontal="right" vertical="center"/>
      <protection locked="0"/>
    </xf>
    <xf numFmtId="0" fontId="151" fillId="0" borderId="0" xfId="160" applyNumberFormat="1" applyFont="1" applyAlignment="1" applyProtection="1">
      <alignment horizontal="right" vertical="center"/>
      <protection locked="0"/>
    </xf>
    <xf numFmtId="2" fontId="151" fillId="0" borderId="0" xfId="160" applyNumberFormat="1" applyFont="1" applyAlignment="1" applyProtection="1">
      <alignment horizontal="right" vertical="center"/>
      <protection locked="0"/>
    </xf>
    <xf numFmtId="206" fontId="144" fillId="0" borderId="122" xfId="161" applyNumberFormat="1" applyFont="1" applyBorder="1" applyProtection="1"/>
    <xf numFmtId="206" fontId="144" fillId="0" borderId="40" xfId="161" applyNumberFormat="1" applyFont="1" applyBorder="1" applyProtection="1"/>
    <xf numFmtId="206" fontId="144" fillId="0" borderId="122" xfId="159" applyNumberFormat="1" applyFont="1" applyBorder="1"/>
    <xf numFmtId="206" fontId="143" fillId="0" borderId="122" xfId="161" applyNumberFormat="1" applyFont="1" applyBorder="1" applyAlignment="1" applyProtection="1">
      <alignment horizontal="right"/>
    </xf>
    <xf numFmtId="206" fontId="143" fillId="0" borderId="122" xfId="159" applyNumberFormat="1" applyFont="1" applyBorder="1"/>
    <xf numFmtId="206" fontId="143" fillId="0" borderId="40" xfId="159" applyNumberFormat="1" applyFont="1" applyBorder="1"/>
    <xf numFmtId="206" fontId="143" fillId="0" borderId="40" xfId="161" applyNumberFormat="1" applyFont="1" applyBorder="1" applyAlignment="1" applyProtection="1">
      <alignment horizontal="right"/>
    </xf>
    <xf numFmtId="206" fontId="143" fillId="0" borderId="115" xfId="161" applyNumberFormat="1" applyFont="1" applyBorder="1" applyAlignment="1" applyProtection="1">
      <alignment horizontal="right"/>
    </xf>
    <xf numFmtId="207" fontId="143" fillId="0" borderId="0" xfId="161" applyNumberFormat="1" applyFont="1" applyProtection="1"/>
    <xf numFmtId="0" fontId="130" fillId="0" borderId="0" xfId="159" applyFont="1" applyAlignment="1" applyProtection="1">
      <alignment horizontal="left"/>
      <protection locked="0"/>
    </xf>
    <xf numFmtId="0" fontId="130" fillId="0" borderId="0" xfId="159" applyFont="1"/>
    <xf numFmtId="0" fontId="130" fillId="0" borderId="0" xfId="159" applyFont="1" applyAlignment="1">
      <alignment horizontal="left"/>
    </xf>
    <xf numFmtId="0" fontId="138" fillId="0" borderId="0" xfId="159"/>
    <xf numFmtId="0" fontId="130" fillId="0" borderId="0" xfId="159" applyFont="1" applyAlignment="1">
      <alignment horizontal="right"/>
    </xf>
    <xf numFmtId="0" fontId="130" fillId="0" borderId="0" xfId="159" applyFont="1" applyAlignment="1" applyProtection="1">
      <alignment horizontal="right"/>
      <protection locked="0"/>
    </xf>
    <xf numFmtId="0" fontId="144" fillId="0" borderId="0" xfId="159" applyFont="1"/>
    <xf numFmtId="0" fontId="144" fillId="0" borderId="0" xfId="159" applyFont="1" applyAlignment="1">
      <alignment horizontal="center"/>
    </xf>
    <xf numFmtId="0" fontId="201" fillId="0" borderId="0" xfId="159" applyFont="1"/>
    <xf numFmtId="0" fontId="93" fillId="0" borderId="0" xfId="159" applyFont="1"/>
    <xf numFmtId="0" fontId="202" fillId="0" borderId="0" xfId="159" applyFont="1"/>
    <xf numFmtId="0" fontId="145" fillId="0" borderId="4" xfId="128" applyFont="1" applyBorder="1" applyAlignment="1">
      <alignment horizontal="center" vertical="center"/>
    </xf>
    <xf numFmtId="0" fontId="203" fillId="0" borderId="0" xfId="162" applyFont="1" applyAlignment="1"/>
    <xf numFmtId="0" fontId="204" fillId="0" borderId="0" xfId="162" applyFont="1" applyAlignment="1"/>
    <xf numFmtId="0" fontId="145" fillId="0" borderId="114" xfId="128" applyFont="1" applyBorder="1"/>
    <xf numFmtId="0" fontId="144" fillId="0" borderId="0" xfId="162" applyFont="1">
      <alignment vertical="center"/>
    </xf>
    <xf numFmtId="0" fontId="130" fillId="0" borderId="0" xfId="128" applyFont="1" applyAlignment="1">
      <alignment vertical="center"/>
    </xf>
    <xf numFmtId="196" fontId="130" fillId="0" borderId="0" xfId="162" applyNumberFormat="1" applyFont="1" applyAlignment="1"/>
    <xf numFmtId="208" fontId="141" fillId="0" borderId="0" xfId="162" applyNumberFormat="1" applyFont="1" applyAlignment="1"/>
    <xf numFmtId="41" fontId="141" fillId="0" borderId="0" xfId="162" applyNumberFormat="1" applyFont="1" applyAlignment="1"/>
    <xf numFmtId="196" fontId="141" fillId="0" borderId="0" xfId="128" applyNumberFormat="1" applyFont="1" applyAlignment="1">
      <alignment horizontal="right" vertical="center"/>
    </xf>
    <xf numFmtId="41" fontId="141" fillId="0" borderId="0" xfId="128" applyNumberFormat="1" applyFont="1" applyAlignment="1">
      <alignment horizontal="right" vertical="center"/>
    </xf>
    <xf numFmtId="41" fontId="141" fillId="0" borderId="0" xfId="128" applyNumberFormat="1" applyFont="1" applyAlignment="1">
      <alignment vertical="center"/>
    </xf>
    <xf numFmtId="41" fontId="141" fillId="0" borderId="0" xfId="162" applyNumberFormat="1" applyFont="1">
      <alignment vertical="center"/>
    </xf>
    <xf numFmtId="208" fontId="141" fillId="0" borderId="114" xfId="162" applyNumberFormat="1" applyFont="1" applyBorder="1" applyAlignment="1"/>
    <xf numFmtId="41" fontId="141" fillId="0" borderId="166" xfId="162" applyNumberFormat="1" applyFont="1" applyBorder="1" applyAlignment="1"/>
    <xf numFmtId="41" fontId="141" fillId="0" borderId="114" xfId="128" applyNumberFormat="1" applyFont="1" applyBorder="1" applyAlignment="1">
      <alignment vertical="center"/>
    </xf>
    <xf numFmtId="0" fontId="141" fillId="0" borderId="0" xfId="162" applyFont="1" applyAlignment="1">
      <alignment horizontal="left" vertical="center"/>
    </xf>
    <xf numFmtId="0" fontId="141" fillId="0" borderId="0" xfId="162" applyFont="1" applyAlignment="1">
      <alignment horizontal="center"/>
    </xf>
    <xf numFmtId="0" fontId="141" fillId="0" borderId="0" xfId="162" applyFont="1" applyAlignment="1">
      <alignment horizontal="right" vertical="center"/>
    </xf>
    <xf numFmtId="0" fontId="141" fillId="0" borderId="0" xfId="162" applyFont="1">
      <alignment vertical="center"/>
    </xf>
    <xf numFmtId="0" fontId="206" fillId="0" borderId="0" xfId="162" applyFont="1" applyAlignment="1"/>
    <xf numFmtId="183" fontId="23" fillId="0" borderId="0" xfId="130" quotePrefix="1" applyFont="1" applyAlignment="1" applyProtection="1">
      <alignment horizontal="left" vertical="center"/>
      <protection locked="0"/>
    </xf>
    <xf numFmtId="0" fontId="28" fillId="0" borderId="0" xfId="162" applyFont="1" applyAlignment="1"/>
    <xf numFmtId="0" fontId="17" fillId="0" borderId="0" xfId="162" applyFont="1" applyAlignment="1"/>
    <xf numFmtId="183" fontId="23" fillId="0" borderId="0" xfId="130" applyFont="1" applyAlignment="1" applyProtection="1">
      <alignment horizontal="left" vertical="center"/>
      <protection locked="0"/>
    </xf>
    <xf numFmtId="183" fontId="144" fillId="0" borderId="0" xfId="130" applyFont="1" applyAlignment="1" applyProtection="1">
      <alignment horizontal="left" vertical="center"/>
      <protection locked="0"/>
    </xf>
    <xf numFmtId="0" fontId="1" fillId="0" borderId="0" xfId="162">
      <alignment vertical="center"/>
    </xf>
    <xf numFmtId="0" fontId="23" fillId="0" borderId="166" xfId="32" applyFont="1" applyBorder="1" applyProtection="1">
      <protection locked="0"/>
    </xf>
    <xf numFmtId="197" fontId="166" fillId="4" borderId="166" xfId="32" applyNumberFormat="1" applyFont="1" applyFill="1" applyBorder="1" applyProtection="1">
      <protection locked="0"/>
    </xf>
    <xf numFmtId="0" fontId="23" fillId="0" borderId="166" xfId="32" applyFont="1" applyBorder="1" applyAlignment="1" applyProtection="1">
      <alignment horizontal="center" vertical="top"/>
      <protection locked="0"/>
    </xf>
    <xf numFmtId="0" fontId="25" fillId="0" borderId="166" xfId="32" applyFont="1" applyBorder="1" applyAlignment="1" applyProtection="1">
      <alignment horizontal="center" vertical="top"/>
      <protection locked="0"/>
    </xf>
    <xf numFmtId="197" fontId="23" fillId="4" borderId="166" xfId="32" applyNumberFormat="1" applyFont="1" applyFill="1" applyBorder="1" applyAlignment="1" applyProtection="1">
      <alignment horizontal="center" vertical="top"/>
      <protection locked="0"/>
    </xf>
    <xf numFmtId="197" fontId="25" fillId="4" borderId="166" xfId="32" applyNumberFormat="1" applyFont="1" applyFill="1" applyBorder="1" applyAlignment="1" applyProtection="1">
      <alignment horizontal="left" vertical="center"/>
      <protection locked="0"/>
    </xf>
    <xf numFmtId="197" fontId="23" fillId="4" borderId="166" xfId="32" applyNumberFormat="1" applyFont="1" applyFill="1" applyBorder="1" applyAlignment="1" applyProtection="1">
      <alignment horizontal="center" vertical="center"/>
      <protection locked="0"/>
    </xf>
    <xf numFmtId="0" fontId="166" fillId="45" borderId="9" xfId="32" applyFont="1" applyFill="1" applyBorder="1" applyProtection="1">
      <protection locked="0"/>
    </xf>
    <xf numFmtId="0" fontId="166" fillId="45" borderId="9" xfId="32" quotePrefix="1" applyFont="1" applyFill="1" applyBorder="1" applyAlignment="1" applyProtection="1">
      <alignment horizontal="left"/>
      <protection locked="0"/>
    </xf>
    <xf numFmtId="3" fontId="23" fillId="45" borderId="4" xfId="32" applyNumberFormat="1" applyFont="1" applyFill="1" applyBorder="1" applyAlignment="1">
      <alignment horizontal="right" vertical="center" wrapText="1"/>
    </xf>
    <xf numFmtId="0" fontId="166" fillId="46" borderId="9" xfId="32" applyFont="1" applyFill="1" applyBorder="1" applyProtection="1">
      <protection locked="0"/>
    </xf>
    <xf numFmtId="0" fontId="166" fillId="46" borderId="9" xfId="32" quotePrefix="1" applyFont="1" applyFill="1" applyBorder="1" applyAlignment="1" applyProtection="1">
      <alignment horizontal="left"/>
      <protection locked="0"/>
    </xf>
    <xf numFmtId="3" fontId="23" fillId="46" borderId="4" xfId="32" applyNumberFormat="1" applyFont="1" applyFill="1" applyBorder="1" applyAlignment="1">
      <alignment horizontal="right" vertical="center" wrapText="1"/>
    </xf>
    <xf numFmtId="0" fontId="166" fillId="45" borderId="9" xfId="32" applyFont="1" applyFill="1" applyBorder="1" applyAlignment="1" applyProtection="1">
      <alignment horizontal="left"/>
      <protection locked="0"/>
    </xf>
    <xf numFmtId="0" fontId="170" fillId="0" borderId="9" xfId="32" applyFont="1" applyBorder="1" applyProtection="1">
      <protection locked="0"/>
    </xf>
    <xf numFmtId="176" fontId="72" fillId="4" borderId="35" xfId="1" applyNumberFormat="1" applyFont="1" applyFill="1" applyBorder="1" applyAlignment="1">
      <alignment horizontal="center" vertical="center" wrapText="1"/>
    </xf>
    <xf numFmtId="176" fontId="72" fillId="4" borderId="6" xfId="1" applyNumberFormat="1" applyFont="1" applyFill="1" applyBorder="1" applyAlignment="1">
      <alignment horizontal="center" vertical="center" wrapText="1"/>
    </xf>
    <xf numFmtId="176" fontId="72" fillId="4" borderId="7" xfId="1" applyNumberFormat="1" applyFont="1" applyFill="1" applyBorder="1" applyAlignment="1">
      <alignment horizontal="center" vertical="center" wrapText="1"/>
    </xf>
    <xf numFmtId="0" fontId="77" fillId="11" borderId="35" xfId="2" applyFont="1" applyFill="1" applyBorder="1" applyAlignment="1" applyProtection="1">
      <alignment horizontal="center" vertical="center" wrapText="1"/>
    </xf>
    <xf numFmtId="0" fontId="77" fillId="11" borderId="6" xfId="2" applyFont="1" applyFill="1" applyBorder="1" applyAlignment="1" applyProtection="1">
      <alignment horizontal="center" vertical="center" wrapText="1"/>
    </xf>
    <xf numFmtId="0" fontId="77" fillId="11" borderId="7" xfId="2" applyFont="1" applyFill="1" applyBorder="1" applyAlignment="1" applyProtection="1">
      <alignment horizontal="center" vertical="center" wrapText="1"/>
    </xf>
    <xf numFmtId="0" fontId="74" fillId="0" borderId="5" xfId="0" applyFont="1" applyBorder="1" applyAlignment="1">
      <alignment horizontal="center" vertical="center" wrapText="1"/>
    </xf>
    <xf numFmtId="0" fontId="74" fillId="0" borderId="6" xfId="0" applyFont="1" applyBorder="1" applyAlignment="1">
      <alignment horizontal="center" vertical="center" wrapText="1"/>
    </xf>
    <xf numFmtId="0" fontId="74" fillId="0" borderId="7" xfId="0" applyFont="1" applyBorder="1" applyAlignment="1">
      <alignment horizontal="center" vertical="center" wrapText="1"/>
    </xf>
    <xf numFmtId="0" fontId="77" fillId="11" borderId="5" xfId="2" applyFont="1" applyFill="1" applyBorder="1" applyAlignment="1" applyProtection="1">
      <alignment horizontal="center" vertical="center" wrapText="1"/>
    </xf>
    <xf numFmtId="0" fontId="14" fillId="5" borderId="35" xfId="2" applyFill="1" applyBorder="1" applyAlignment="1" applyProtection="1">
      <alignment horizontal="center" vertical="center" wrapText="1"/>
    </xf>
    <xf numFmtId="0" fontId="14" fillId="5" borderId="6" xfId="2" applyFill="1" applyBorder="1" applyAlignment="1" applyProtection="1">
      <alignment horizontal="center" vertical="center" wrapText="1"/>
    </xf>
    <xf numFmtId="0" fontId="14" fillId="5" borderId="7" xfId="2" applyFill="1" applyBorder="1" applyAlignment="1" applyProtection="1">
      <alignment horizontal="center" vertical="center" wrapText="1"/>
    </xf>
    <xf numFmtId="0" fontId="74" fillId="0" borderId="35" xfId="0" applyFont="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7" fillId="8" borderId="5" xfId="2" applyFont="1" applyFill="1" applyBorder="1" applyAlignment="1" applyProtection="1">
      <alignment horizontal="center" vertical="center" wrapText="1"/>
    </xf>
    <xf numFmtId="0" fontId="77" fillId="8" borderId="6" xfId="2" applyFont="1" applyFill="1" applyBorder="1" applyAlignment="1" applyProtection="1">
      <alignment horizontal="center" vertical="center" wrapText="1"/>
    </xf>
    <xf numFmtId="0" fontId="77" fillId="8" borderId="7" xfId="2" applyFont="1" applyFill="1" applyBorder="1" applyAlignment="1" applyProtection="1">
      <alignment horizontal="center" vertical="center" wrapText="1"/>
    </xf>
    <xf numFmtId="0" fontId="73" fillId="4" borderId="5" xfId="0" applyFont="1" applyFill="1" applyBorder="1" applyAlignment="1">
      <alignment horizontal="center" vertical="center" wrapText="1"/>
    </xf>
    <xf numFmtId="0" fontId="71" fillId="4" borderId="6"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7" fillId="9" borderId="5" xfId="2" applyFont="1" applyFill="1" applyBorder="1" applyAlignment="1" applyProtection="1">
      <alignment horizontal="center" vertical="center" wrapText="1"/>
    </xf>
    <xf numFmtId="0" fontId="77" fillId="9" borderId="6" xfId="2" applyFont="1" applyFill="1" applyBorder="1" applyAlignment="1" applyProtection="1">
      <alignment horizontal="center" vertical="center"/>
    </xf>
    <xf numFmtId="0" fontId="77" fillId="9" borderId="7" xfId="2" applyFont="1" applyFill="1" applyBorder="1" applyAlignment="1" applyProtection="1">
      <alignment horizontal="center" vertical="center"/>
    </xf>
    <xf numFmtId="0" fontId="73" fillId="4" borderId="6" xfId="0" applyFont="1" applyFill="1" applyBorder="1" applyAlignment="1">
      <alignment horizontal="center" vertical="center" wrapText="1"/>
    </xf>
    <xf numFmtId="0" fontId="77" fillId="5" borderId="5" xfId="2" applyFont="1" applyFill="1" applyBorder="1" applyAlignment="1" applyProtection="1">
      <alignment horizontal="center" vertical="center" wrapText="1"/>
    </xf>
    <xf numFmtId="0" fontId="77" fillId="5" borderId="6" xfId="2" applyFont="1" applyFill="1" applyBorder="1" applyAlignment="1" applyProtection="1">
      <alignment horizontal="center" vertical="center" wrapText="1"/>
    </xf>
    <xf numFmtId="20" fontId="69" fillId="4" borderId="5" xfId="1" applyNumberFormat="1" applyFont="1" applyFill="1" applyBorder="1" applyAlignment="1">
      <alignment horizontal="center" vertical="center" wrapText="1"/>
    </xf>
    <xf numFmtId="20" fontId="69" fillId="4" borderId="6" xfId="1" applyNumberFormat="1" applyFont="1" applyFill="1" applyBorder="1" applyAlignment="1">
      <alignment horizontal="center" vertical="center" wrapText="1"/>
    </xf>
    <xf numFmtId="20" fontId="69" fillId="4" borderId="7" xfId="1" applyNumberFormat="1" applyFont="1" applyFill="1" applyBorder="1" applyAlignment="1">
      <alignment horizontal="center" vertical="center" wrapText="1"/>
    </xf>
    <xf numFmtId="0" fontId="73" fillId="0" borderId="4" xfId="0" applyFont="1" applyBorder="1" applyAlignment="1">
      <alignment horizontal="center" vertical="center" wrapText="1"/>
    </xf>
    <xf numFmtId="0" fontId="77" fillId="11" borderId="4" xfId="2" applyFont="1" applyFill="1" applyBorder="1" applyAlignment="1" applyProtection="1">
      <alignment horizontal="center" vertical="center" wrapText="1"/>
    </xf>
    <xf numFmtId="0" fontId="74" fillId="0" borderId="4" xfId="0" applyFont="1" applyBorder="1" applyAlignment="1">
      <alignment horizontal="center" vertical="center" wrapText="1"/>
    </xf>
    <xf numFmtId="0" fontId="73" fillId="4" borderId="7" xfId="0" applyFont="1" applyFill="1" applyBorder="1" applyAlignment="1">
      <alignment horizontal="center" vertical="center" wrapText="1"/>
    </xf>
    <xf numFmtId="0" fontId="73" fillId="4" borderId="35" xfId="0" applyFont="1" applyFill="1" applyBorder="1" applyAlignment="1">
      <alignment horizontal="center" vertical="center" wrapText="1"/>
    </xf>
    <xf numFmtId="0" fontId="77" fillId="5" borderId="35" xfId="2" applyFont="1" applyFill="1" applyBorder="1" applyAlignment="1" applyProtection="1">
      <alignment horizontal="center" vertical="center" wrapText="1"/>
    </xf>
    <xf numFmtId="0" fontId="77" fillId="5" borderId="7" xfId="2" applyFont="1" applyFill="1" applyBorder="1" applyAlignment="1" applyProtection="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7" fillId="10" borderId="5" xfId="2" applyFont="1" applyFill="1" applyBorder="1" applyAlignment="1" applyProtection="1">
      <alignment horizontal="center" vertical="center" wrapText="1"/>
    </xf>
    <xf numFmtId="0" fontId="77" fillId="10" borderId="6" xfId="2" applyFont="1" applyFill="1" applyBorder="1" applyAlignment="1" applyProtection="1">
      <alignment horizontal="center" vertical="center"/>
    </xf>
    <xf numFmtId="0" fontId="77" fillId="10" borderId="7" xfId="2" applyFont="1" applyFill="1" applyBorder="1" applyAlignment="1" applyProtection="1">
      <alignment horizontal="center" vertical="center"/>
    </xf>
    <xf numFmtId="0" fontId="86" fillId="0" borderId="17" xfId="0" applyFont="1" applyBorder="1" applyAlignment="1">
      <alignment vertical="top" wrapText="1"/>
    </xf>
    <xf numFmtId="0" fontId="86" fillId="0" borderId="0" xfId="0" applyFont="1" applyAlignment="1">
      <alignment vertical="top" wrapText="1"/>
    </xf>
    <xf numFmtId="0" fontId="86" fillId="0" borderId="0" xfId="0" applyFont="1" applyAlignment="1">
      <alignment vertical="center" wrapText="1"/>
    </xf>
    <xf numFmtId="0" fontId="69" fillId="4" borderId="4" xfId="0" applyFont="1" applyFill="1" applyBorder="1" applyAlignment="1">
      <alignment horizontal="center" vertical="center" wrapText="1"/>
    </xf>
    <xf numFmtId="0" fontId="20" fillId="11" borderId="35" xfId="2" applyFont="1" applyFill="1" applyBorder="1" applyAlignment="1" applyProtection="1">
      <alignment horizontal="center" vertical="center" wrapText="1"/>
    </xf>
    <xf numFmtId="0" fontId="20" fillId="11" borderId="6" xfId="2" applyFont="1" applyFill="1" applyBorder="1" applyAlignment="1" applyProtection="1">
      <alignment horizontal="center" vertical="center"/>
    </xf>
    <xf numFmtId="0" fontId="20" fillId="11" borderId="7" xfId="2" applyFont="1" applyFill="1" applyBorder="1" applyAlignment="1" applyProtection="1">
      <alignment horizontal="center" vertical="center"/>
    </xf>
    <xf numFmtId="0" fontId="84" fillId="4" borderId="13" xfId="0" applyFont="1" applyFill="1" applyBorder="1" applyAlignment="1">
      <alignment horizontal="center" vertical="center"/>
    </xf>
    <xf numFmtId="0" fontId="85" fillId="4" borderId="12" xfId="0" applyFont="1" applyFill="1" applyBorder="1" applyAlignment="1">
      <alignment horizontal="center" vertical="center"/>
    </xf>
    <xf numFmtId="0" fontId="85" fillId="4" borderId="14" xfId="0" applyFont="1" applyFill="1" applyBorder="1" applyAlignment="1">
      <alignment horizontal="center" vertical="center"/>
    </xf>
    <xf numFmtId="0" fontId="68" fillId="4" borderId="15" xfId="0" applyFont="1" applyFill="1" applyBorder="1" applyAlignment="1">
      <alignment horizontal="center" vertical="center"/>
    </xf>
    <xf numFmtId="0" fontId="68" fillId="4" borderId="11" xfId="0" applyFont="1" applyFill="1" applyBorder="1" applyAlignment="1">
      <alignment horizontal="center" vertical="center"/>
    </xf>
    <xf numFmtId="0" fontId="68" fillId="4" borderId="16" xfId="0" applyFont="1" applyFill="1" applyBorder="1" applyAlignment="1">
      <alignment horizontal="center" vertical="center"/>
    </xf>
    <xf numFmtId="0" fontId="69" fillId="0" borderId="0" xfId="0" applyFont="1" applyAlignment="1">
      <alignment horizontal="center" vertical="top" wrapText="1"/>
    </xf>
    <xf numFmtId="0" fontId="69" fillId="0" borderId="18" xfId="0" applyFont="1" applyBorder="1" applyAlignment="1">
      <alignment horizontal="center" vertical="top" wrapText="1"/>
    </xf>
    <xf numFmtId="0" fontId="71" fillId="0" borderId="11" xfId="0" applyFont="1" applyBorder="1" applyAlignment="1">
      <alignment horizontal="center" vertical="top" wrapText="1"/>
    </xf>
    <xf numFmtId="0" fontId="71" fillId="0" borderId="16" xfId="0" applyFont="1" applyBorder="1" applyAlignment="1">
      <alignment horizontal="center" vertical="top" wrapText="1"/>
    </xf>
    <xf numFmtId="0" fontId="20" fillId="6" borderId="5" xfId="2" applyFont="1" applyFill="1" applyBorder="1" applyAlignment="1" applyProtection="1">
      <alignment horizontal="center" vertical="center" wrapText="1"/>
    </xf>
    <xf numFmtId="0" fontId="20" fillId="6" borderId="6" xfId="2" applyFont="1" applyFill="1" applyBorder="1" applyAlignment="1" applyProtection="1">
      <alignment horizontal="center" vertical="center"/>
    </xf>
    <xf numFmtId="0" fontId="20" fillId="6" borderId="7" xfId="2" applyFont="1" applyFill="1" applyBorder="1" applyAlignment="1" applyProtection="1">
      <alignment horizontal="center" vertical="center"/>
    </xf>
    <xf numFmtId="0" fontId="69" fillId="0" borderId="4" xfId="0" applyFont="1" applyBorder="1" applyAlignment="1">
      <alignment horizontal="center" vertical="center" wrapText="1"/>
    </xf>
    <xf numFmtId="0" fontId="72" fillId="0" borderId="8" xfId="0" applyFont="1" applyBorder="1" applyAlignment="1">
      <alignment horizontal="center" vertical="center"/>
    </xf>
    <xf numFmtId="0" fontId="72" fillId="0" borderId="9" xfId="0" applyFont="1" applyBorder="1" applyAlignment="1">
      <alignment horizontal="center" vertical="center"/>
    </xf>
    <xf numFmtId="0" fontId="72" fillId="0" borderId="10" xfId="0" applyFont="1" applyBorder="1" applyAlignment="1">
      <alignment horizontal="center" vertical="center"/>
    </xf>
    <xf numFmtId="0" fontId="86" fillId="0" borderId="13" xfId="0" applyFont="1" applyBorder="1" applyAlignment="1">
      <alignment vertical="top" wrapText="1"/>
    </xf>
    <xf numFmtId="0" fontId="86" fillId="0" borderId="12" xfId="0" applyFont="1" applyBorder="1" applyAlignment="1">
      <alignment vertical="top" wrapText="1"/>
    </xf>
    <xf numFmtId="0" fontId="86" fillId="0" borderId="12" xfId="0" applyFont="1" applyBorder="1" applyAlignment="1">
      <alignment horizontal="left" vertical="center" wrapText="1"/>
    </xf>
    <xf numFmtId="0" fontId="77" fillId="5" borderId="35" xfId="2" applyFont="1" applyFill="1" applyBorder="1" applyAlignment="1" applyProtection="1">
      <alignment horizontal="center" vertical="center"/>
    </xf>
    <xf numFmtId="0" fontId="77" fillId="5" borderId="6" xfId="2" applyFont="1" applyFill="1" applyBorder="1" applyAlignment="1" applyProtection="1">
      <alignment horizontal="center" vertical="center"/>
    </xf>
    <xf numFmtId="0" fontId="77" fillId="5" borderId="7" xfId="2" applyFont="1" applyFill="1" applyBorder="1" applyAlignment="1" applyProtection="1">
      <alignment horizontal="center" vertical="center"/>
    </xf>
    <xf numFmtId="0" fontId="77" fillId="5" borderId="30" xfId="2" applyFont="1" applyFill="1" applyBorder="1" applyAlignment="1" applyProtection="1">
      <alignment horizontal="center" vertical="center" wrapText="1"/>
    </xf>
    <xf numFmtId="0" fontId="77" fillId="7" borderId="5" xfId="2" applyFont="1" applyFill="1" applyBorder="1" applyAlignment="1" applyProtection="1">
      <alignment horizontal="center" vertical="center" wrapText="1"/>
    </xf>
    <xf numFmtId="0" fontId="77" fillId="7" borderId="6" xfId="2" applyFont="1" applyFill="1" applyBorder="1" applyAlignment="1" applyProtection="1">
      <alignment horizontal="center" vertical="center"/>
    </xf>
    <xf numFmtId="0" fontId="77" fillId="7" borderId="7" xfId="2" applyFont="1" applyFill="1" applyBorder="1" applyAlignment="1" applyProtection="1">
      <alignment horizontal="center" vertical="center"/>
    </xf>
    <xf numFmtId="183" fontId="92" fillId="0" borderId="0" xfId="130" quotePrefix="1" applyFont="1" applyAlignment="1" applyProtection="1">
      <alignment horizontal="left" vertical="center" wrapText="1"/>
      <protection locked="0"/>
    </xf>
    <xf numFmtId="0" fontId="89" fillId="0" borderId="0" xfId="129" applyFont="1" applyAlignment="1">
      <alignment horizontal="left" vertical="center" wrapText="1" indent="1"/>
    </xf>
    <xf numFmtId="0" fontId="89" fillId="0" borderId="54" xfId="129" applyFont="1" applyBorder="1" applyAlignment="1">
      <alignment horizontal="left" vertical="center" wrapText="1" indent="1"/>
    </xf>
    <xf numFmtId="0" fontId="89" fillId="0" borderId="47" xfId="129" applyFont="1" applyBorder="1" applyAlignment="1">
      <alignment horizontal="left" vertical="center" wrapText="1" indent="1"/>
    </xf>
    <xf numFmtId="0" fontId="89" fillId="0" borderId="56" xfId="129" applyFont="1" applyBorder="1" applyAlignment="1">
      <alignment horizontal="left" vertical="center" wrapText="1" indent="1"/>
    </xf>
    <xf numFmtId="0" fontId="89" fillId="0" borderId="0" xfId="128" applyFont="1" applyAlignment="1">
      <alignment horizontal="left" vertical="center" indent="1"/>
    </xf>
    <xf numFmtId="0" fontId="89" fillId="0" borderId="54" xfId="128" applyFont="1" applyBorder="1" applyAlignment="1">
      <alignment horizontal="left" vertical="center" indent="1"/>
    </xf>
    <xf numFmtId="0" fontId="86" fillId="0" borderId="47" xfId="32" applyFont="1" applyBorder="1" applyAlignment="1">
      <alignment horizontal="right" vertical="center"/>
    </xf>
    <xf numFmtId="0" fontId="89" fillId="0" borderId="48" xfId="128" applyFont="1" applyBorder="1" applyAlignment="1">
      <alignment horizontal="center" vertical="center"/>
    </xf>
    <xf numFmtId="0" fontId="89" fillId="0" borderId="49" xfId="128" quotePrefix="1" applyFont="1" applyBorder="1" applyAlignment="1">
      <alignment horizontal="center" vertical="center"/>
    </xf>
    <xf numFmtId="0" fontId="89" fillId="0" borderId="0" xfId="128" quotePrefix="1" applyFont="1" applyAlignment="1">
      <alignment horizontal="center" vertical="center"/>
    </xf>
    <xf numFmtId="0" fontId="89" fillId="0" borderId="54" xfId="128" quotePrefix="1" applyFont="1" applyBorder="1" applyAlignment="1">
      <alignment horizontal="center" vertical="center"/>
    </xf>
    <xf numFmtId="0" fontId="89" fillId="0" borderId="47" xfId="128" quotePrefix="1" applyFont="1" applyBorder="1" applyAlignment="1">
      <alignment horizontal="center" vertical="center"/>
    </xf>
    <xf numFmtId="0" fontId="89" fillId="0" borderId="56" xfId="128" quotePrefix="1" applyFont="1" applyBorder="1" applyAlignment="1">
      <alignment horizontal="center" vertical="center"/>
    </xf>
    <xf numFmtId="0" fontId="89" fillId="0" borderId="50" xfId="32" applyFont="1" applyBorder="1" applyAlignment="1">
      <alignment horizontal="center" vertical="center"/>
    </xf>
    <xf numFmtId="0" fontId="89" fillId="0" borderId="51" xfId="32" applyFont="1" applyBorder="1" applyAlignment="1">
      <alignment horizontal="center" vertical="center"/>
    </xf>
    <xf numFmtId="0" fontId="89" fillId="0" borderId="55" xfId="32" applyFont="1" applyBorder="1" applyAlignment="1">
      <alignment horizontal="center" vertical="center"/>
    </xf>
    <xf numFmtId="0" fontId="89" fillId="0" borderId="18" xfId="32" applyFont="1" applyBorder="1" applyAlignment="1">
      <alignment horizontal="center" vertical="center"/>
    </xf>
    <xf numFmtId="0" fontId="89" fillId="0" borderId="46" xfId="32" applyFont="1" applyBorder="1" applyAlignment="1">
      <alignment horizontal="center" vertical="center"/>
    </xf>
    <xf numFmtId="0" fontId="89" fillId="0" borderId="57" xfId="32" applyFont="1" applyBorder="1" applyAlignment="1">
      <alignment horizontal="center" vertical="center"/>
    </xf>
    <xf numFmtId="0" fontId="89" fillId="0" borderId="52" xfId="128" applyFont="1" applyBorder="1" applyAlignment="1">
      <alignment horizontal="center" vertical="center"/>
    </xf>
    <xf numFmtId="0" fontId="89" fillId="0" borderId="53" xfId="128" applyFont="1" applyBorder="1" applyAlignment="1">
      <alignment horizontal="center" vertical="center"/>
    </xf>
    <xf numFmtId="0" fontId="89" fillId="0" borderId="13" xfId="128" applyFont="1" applyBorder="1" applyAlignment="1">
      <alignment horizontal="center" vertical="center" wrapText="1"/>
    </xf>
    <xf numFmtId="0" fontId="89" fillId="0" borderId="14" xfId="128" applyFont="1" applyBorder="1" applyAlignment="1">
      <alignment horizontal="center" vertical="center"/>
    </xf>
    <xf numFmtId="0" fontId="89" fillId="0" borderId="17" xfId="128" applyFont="1" applyBorder="1" applyAlignment="1">
      <alignment horizontal="center" vertical="center"/>
    </xf>
    <xf numFmtId="0" fontId="89" fillId="0" borderId="18" xfId="128" applyFont="1" applyBorder="1" applyAlignment="1">
      <alignment horizontal="center" vertical="center"/>
    </xf>
    <xf numFmtId="0" fontId="89" fillId="0" borderId="58" xfId="128" applyFont="1" applyBorder="1" applyAlignment="1">
      <alignment horizontal="center" vertical="center"/>
    </xf>
    <xf numFmtId="0" fontId="89" fillId="0" borderId="57" xfId="128" applyFont="1" applyBorder="1" applyAlignment="1">
      <alignment horizontal="center" vertical="center"/>
    </xf>
    <xf numFmtId="0" fontId="89" fillId="0" borderId="12" xfId="128" applyFont="1" applyBorder="1" applyAlignment="1">
      <alignment horizontal="center" vertical="center" wrapText="1"/>
    </xf>
    <xf numFmtId="0" fontId="89" fillId="0" borderId="17" xfId="128" applyFont="1" applyBorder="1" applyAlignment="1">
      <alignment horizontal="center" vertical="center" wrapText="1"/>
    </xf>
    <xf numFmtId="0" fontId="89" fillId="0" borderId="0" xfId="128" applyFont="1" applyAlignment="1">
      <alignment horizontal="center" vertical="center" wrapText="1"/>
    </xf>
    <xf numFmtId="0" fontId="89" fillId="0" borderId="58" xfId="128" applyFont="1" applyBorder="1" applyAlignment="1">
      <alignment horizontal="center" vertical="center" wrapText="1"/>
    </xf>
    <xf numFmtId="0" fontId="89" fillId="0" borderId="47" xfId="128" applyFont="1" applyBorder="1" applyAlignment="1">
      <alignment horizontal="center" vertical="center" wrapText="1"/>
    </xf>
    <xf numFmtId="0" fontId="89" fillId="0" borderId="48" xfId="128" applyFont="1" applyBorder="1" applyAlignment="1">
      <alignment horizontal="left" vertical="center"/>
    </xf>
    <xf numFmtId="0" fontId="89" fillId="0" borderId="49" xfId="128" applyFont="1" applyBorder="1" applyAlignment="1">
      <alignment horizontal="left" vertical="center"/>
    </xf>
    <xf numFmtId="0" fontId="86" fillId="0" borderId="0" xfId="32" applyFont="1" applyAlignment="1">
      <alignment horizontal="center" vertical="center"/>
    </xf>
    <xf numFmtId="0" fontId="89" fillId="0" borderId="42" xfId="128" applyFont="1" applyBorder="1" applyAlignment="1">
      <alignment horizontal="center" vertical="center"/>
    </xf>
    <xf numFmtId="0" fontId="89" fillId="0" borderId="43" xfId="128" applyFont="1" applyBorder="1" applyAlignment="1">
      <alignment horizontal="center" vertical="center"/>
    </xf>
    <xf numFmtId="0" fontId="89" fillId="0" borderId="45" xfId="128" applyFont="1" applyBorder="1" applyAlignment="1">
      <alignment horizontal="center" vertical="center"/>
    </xf>
    <xf numFmtId="0" fontId="89" fillId="0" borderId="42" xfId="128" applyFont="1" applyBorder="1" applyAlignment="1">
      <alignment horizontal="center" vertical="center" wrapText="1"/>
    </xf>
    <xf numFmtId="0" fontId="90" fillId="0" borderId="48" xfId="32" applyFont="1" applyBorder="1" applyAlignment="1">
      <alignment horizontal="center" vertical="center"/>
    </xf>
    <xf numFmtId="0" fontId="23" fillId="0" borderId="48" xfId="35" applyFont="1" applyBorder="1" applyAlignment="1">
      <alignment horizontal="center" vertical="center"/>
    </xf>
    <xf numFmtId="0" fontId="23" fillId="0" borderId="49" xfId="35" applyFont="1" applyBorder="1" applyAlignment="1">
      <alignment horizontal="center" vertical="center"/>
    </xf>
    <xf numFmtId="0" fontId="23" fillId="0" borderId="47" xfId="35" applyFont="1" applyBorder="1" applyAlignment="1">
      <alignment horizontal="center" vertical="center"/>
    </xf>
    <xf numFmtId="0" fontId="23" fillId="0" borderId="56" xfId="35" applyFont="1" applyBorder="1" applyAlignment="1">
      <alignment horizontal="center" vertical="center"/>
    </xf>
    <xf numFmtId="0" fontId="23" fillId="0" borderId="50" xfId="35" applyFont="1" applyBorder="1" applyAlignment="1">
      <alignment horizontal="center" vertical="center" wrapText="1"/>
    </xf>
    <xf numFmtId="0" fontId="23" fillId="0" borderId="46" xfId="35" applyFont="1" applyBorder="1" applyAlignment="1">
      <alignment horizontal="center" vertical="center"/>
    </xf>
    <xf numFmtId="0" fontId="23" fillId="0" borderId="60" xfId="35" applyFont="1" applyBorder="1" applyAlignment="1">
      <alignment horizontal="center" vertical="center"/>
    </xf>
    <xf numFmtId="0" fontId="23" fillId="0" borderId="58" xfId="35" applyFont="1" applyBorder="1" applyAlignment="1">
      <alignment horizontal="center" vertical="center"/>
    </xf>
    <xf numFmtId="0" fontId="86" fillId="0" borderId="42" xfId="35" applyFont="1" applyBorder="1" applyAlignment="1">
      <alignment horizontal="center" vertical="center"/>
    </xf>
    <xf numFmtId="0" fontId="86" fillId="0" borderId="45" xfId="35" applyFont="1" applyBorder="1" applyAlignment="1">
      <alignment horizontal="center" vertical="center"/>
    </xf>
    <xf numFmtId="0" fontId="86" fillId="0" borderId="43" xfId="35" applyFont="1" applyBorder="1" applyAlignment="1">
      <alignment horizontal="center" vertical="center"/>
    </xf>
    <xf numFmtId="0" fontId="93" fillId="0" borderId="42" xfId="35" applyFont="1" applyBorder="1" applyAlignment="1">
      <alignment horizontal="center" vertical="center" wrapText="1"/>
    </xf>
    <xf numFmtId="0" fontId="94" fillId="0" borderId="48" xfId="35" applyFont="1" applyBorder="1" applyAlignment="1">
      <alignment horizontal="center" vertical="center"/>
    </xf>
    <xf numFmtId="0" fontId="86" fillId="0" borderId="0" xfId="35" applyFont="1" applyAlignment="1">
      <alignment horizontal="center" vertical="center"/>
    </xf>
    <xf numFmtId="0" fontId="89" fillId="0" borderId="47" xfId="35" applyFont="1" applyBorder="1" applyAlignment="1">
      <alignment horizontal="right" vertical="center"/>
    </xf>
    <xf numFmtId="0" fontId="23" fillId="0" borderId="35" xfId="35" applyFont="1" applyBorder="1" applyAlignment="1">
      <alignment vertical="center"/>
    </xf>
    <xf numFmtId="0" fontId="23" fillId="0" borderId="6" xfId="35" applyFont="1" applyBorder="1" applyAlignment="1">
      <alignment vertical="center"/>
    </xf>
    <xf numFmtId="0" fontId="23" fillId="0" borderId="7" xfId="35" applyFont="1" applyBorder="1" applyAlignment="1">
      <alignment vertical="center"/>
    </xf>
    <xf numFmtId="0" fontId="23" fillId="0" borderId="4" xfId="35" applyFont="1" applyBorder="1" applyAlignment="1">
      <alignment vertical="center"/>
    </xf>
    <xf numFmtId="0" fontId="23" fillId="0" borderId="69" xfId="35" applyFont="1" applyBorder="1" applyAlignment="1">
      <alignment vertical="center"/>
    </xf>
    <xf numFmtId="0" fontId="23" fillId="0" borderId="70" xfId="35" applyFont="1" applyBorder="1" applyAlignment="1">
      <alignment vertical="center"/>
    </xf>
    <xf numFmtId="0" fontId="23" fillId="0" borderId="18" xfId="35" applyFont="1" applyBorder="1" applyAlignment="1">
      <alignment horizontal="center" vertical="center" wrapText="1"/>
    </xf>
    <xf numFmtId="0" fontId="23" fillId="0" borderId="16" xfId="35" applyFont="1" applyBorder="1" applyAlignment="1">
      <alignment horizontal="center" vertical="center" wrapText="1"/>
    </xf>
    <xf numFmtId="0" fontId="23" fillId="0" borderId="15" xfId="35" applyFont="1" applyBorder="1" applyAlignment="1">
      <alignment vertical="center"/>
    </xf>
    <xf numFmtId="0" fontId="23" fillId="0" borderId="63" xfId="35" applyFont="1" applyBorder="1" applyAlignment="1">
      <alignment vertical="center"/>
    </xf>
    <xf numFmtId="0" fontId="23" fillId="0" borderId="13" xfId="35" applyFont="1" applyBorder="1" applyAlignment="1">
      <alignment vertical="center"/>
    </xf>
    <xf numFmtId="0" fontId="23" fillId="0" borderId="65" xfId="35" applyFont="1" applyBorder="1" applyAlignment="1">
      <alignment vertical="center"/>
    </xf>
    <xf numFmtId="0" fontId="23" fillId="0" borderId="8" xfId="35" applyFont="1" applyBorder="1" applyAlignment="1">
      <alignment vertical="center"/>
    </xf>
    <xf numFmtId="0" fontId="23" fillId="0" borderId="66" xfId="35" applyFont="1" applyBorder="1" applyAlignment="1">
      <alignment vertical="center"/>
    </xf>
    <xf numFmtId="0" fontId="23" fillId="0" borderId="67" xfId="35" applyFont="1" applyBorder="1" applyAlignment="1">
      <alignment vertical="center"/>
    </xf>
    <xf numFmtId="0" fontId="23" fillId="0" borderId="14" xfId="35" applyFont="1" applyBorder="1" applyAlignment="1">
      <alignment horizontal="center" vertical="center"/>
    </xf>
    <xf numFmtId="0" fontId="23" fillId="0" borderId="18" xfId="35" applyFont="1" applyBorder="1" applyAlignment="1">
      <alignment horizontal="center" vertical="center"/>
    </xf>
    <xf numFmtId="0" fontId="23" fillId="0" borderId="16" xfId="35" applyFont="1" applyBorder="1" applyAlignment="1">
      <alignment horizontal="center" vertical="center"/>
    </xf>
    <xf numFmtId="0" fontId="95" fillId="0" borderId="0" xfId="32" applyFont="1" applyAlignment="1" applyProtection="1">
      <alignment horizontal="right"/>
      <protection locked="0"/>
    </xf>
    <xf numFmtId="0" fontId="106" fillId="0" borderId="0" xfId="32" applyFont="1" applyAlignment="1" applyProtection="1">
      <alignment horizontal="right"/>
      <protection locked="0"/>
    </xf>
    <xf numFmtId="0" fontId="100" fillId="0" borderId="48" xfId="32" applyFont="1" applyBorder="1" applyAlignment="1" applyProtection="1">
      <alignment horizontal="center"/>
      <protection locked="0"/>
    </xf>
    <xf numFmtId="0" fontId="23" fillId="0" borderId="47" xfId="32" applyFont="1" applyBorder="1" applyAlignment="1" applyProtection="1">
      <alignment horizontal="center"/>
      <protection locked="0"/>
    </xf>
    <xf numFmtId="0" fontId="17" fillId="0" borderId="47" xfId="32" applyBorder="1" applyAlignment="1" applyProtection="1">
      <alignment horizontal="center"/>
      <protection locked="0"/>
    </xf>
    <xf numFmtId="0" fontId="17" fillId="0" borderId="0" xfId="32" applyAlignment="1" applyProtection="1">
      <alignment horizontal="center"/>
      <protection locked="0"/>
    </xf>
    <xf numFmtId="0" fontId="23" fillId="0" borderId="72" xfId="32" applyFont="1" applyBorder="1" applyAlignment="1" applyProtection="1">
      <alignment horizontal="center" vertical="center"/>
      <protection locked="0"/>
    </xf>
    <xf numFmtId="0" fontId="23" fillId="0" borderId="56" xfId="32" applyFont="1" applyBorder="1" applyAlignment="1" applyProtection="1">
      <alignment horizontal="center" vertical="center"/>
      <protection locked="0"/>
    </xf>
    <xf numFmtId="0" fontId="23" fillId="0" borderId="73" xfId="32" applyFont="1" applyBorder="1" applyAlignment="1" applyProtection="1">
      <alignment horizontal="center" vertical="center"/>
      <protection locked="0"/>
    </xf>
    <xf numFmtId="0" fontId="23" fillId="0" borderId="74" xfId="32" applyFont="1" applyBorder="1" applyAlignment="1" applyProtection="1">
      <alignment horizontal="center" vertical="center"/>
      <protection locked="0"/>
    </xf>
    <xf numFmtId="0" fontId="23" fillId="0" borderId="4" xfId="32" applyFont="1" applyBorder="1" applyAlignment="1" applyProtection="1">
      <alignment horizontal="center"/>
      <protection locked="0"/>
    </xf>
    <xf numFmtId="0" fontId="17" fillId="0" borderId="4" xfId="32" applyBorder="1" applyAlignment="1" applyProtection="1">
      <alignment horizontal="center"/>
      <protection locked="0"/>
    </xf>
    <xf numFmtId="0" fontId="23" fillId="0" borderId="64" xfId="32" applyFont="1" applyBorder="1" applyAlignment="1" applyProtection="1">
      <alignment horizontal="center" vertical="center" wrapText="1"/>
      <protection locked="0"/>
    </xf>
    <xf numFmtId="0" fontId="17" fillId="0" borderId="64" xfId="32" applyBorder="1" applyAlignment="1" applyProtection="1">
      <alignment horizontal="center"/>
      <protection locked="0"/>
    </xf>
    <xf numFmtId="0" fontId="17" fillId="0" borderId="52" xfId="32" applyBorder="1" applyAlignment="1" applyProtection="1">
      <alignment horizontal="center"/>
      <protection locked="0"/>
    </xf>
    <xf numFmtId="0" fontId="89" fillId="0" borderId="14" xfId="128" applyFont="1" applyBorder="1" applyAlignment="1">
      <alignment horizontal="center" vertical="center" wrapText="1"/>
    </xf>
    <xf numFmtId="0" fontId="89" fillId="0" borderId="18" xfId="128" quotePrefix="1" applyFont="1" applyBorder="1" applyAlignment="1">
      <alignment horizontal="center" vertical="center"/>
    </xf>
    <xf numFmtId="0" fontId="89" fillId="0" borderId="16" xfId="128" quotePrefix="1" applyFont="1" applyBorder="1" applyAlignment="1">
      <alignment horizontal="center" vertical="center"/>
    </xf>
    <xf numFmtId="0" fontId="89" fillId="0" borderId="8" xfId="128" applyFont="1" applyBorder="1" applyAlignment="1">
      <alignment vertical="center"/>
    </xf>
    <xf numFmtId="0" fontId="89" fillId="0" borderId="9" xfId="128" applyFont="1" applyBorder="1" applyAlignment="1">
      <alignment vertical="center"/>
    </xf>
    <xf numFmtId="0" fontId="89" fillId="0" borderId="66" xfId="128" applyFont="1" applyBorder="1" applyAlignment="1">
      <alignment vertical="center"/>
    </xf>
    <xf numFmtId="0" fontId="86" fillId="0" borderId="0" xfId="128" quotePrefix="1" applyFont="1" applyAlignment="1">
      <alignment horizontal="left" vertical="center"/>
    </xf>
    <xf numFmtId="0" fontId="86" fillId="0" borderId="0" xfId="128" quotePrefix="1" applyFont="1" applyAlignment="1">
      <alignment horizontal="left" vertical="center" wrapText="1"/>
    </xf>
    <xf numFmtId="0" fontId="91" fillId="0" borderId="43" xfId="128" applyFont="1" applyBorder="1" applyAlignment="1">
      <alignment horizontal="center" vertical="center"/>
    </xf>
    <xf numFmtId="0" fontId="95" fillId="0" borderId="42" xfId="128" quotePrefix="1" applyFont="1" applyBorder="1" applyAlignment="1">
      <alignment horizontal="center" vertical="center"/>
    </xf>
    <xf numFmtId="0" fontId="95" fillId="0" borderId="43" xfId="128" quotePrefix="1" applyFont="1" applyBorder="1" applyAlignment="1">
      <alignment horizontal="center" vertical="center"/>
    </xf>
    <xf numFmtId="0" fontId="108" fillId="0" borderId="48" xfId="128" applyFont="1" applyBorder="1" applyAlignment="1">
      <alignment horizontal="center" vertical="center"/>
    </xf>
    <xf numFmtId="0" fontId="110" fillId="0" borderId="48" xfId="128" applyFont="1" applyBorder="1" applyAlignment="1">
      <alignment horizontal="center" vertical="center"/>
    </xf>
    <xf numFmtId="0" fontId="23" fillId="0" borderId="48" xfId="128" quotePrefix="1" applyFont="1" applyBorder="1" applyAlignment="1">
      <alignment horizontal="center" vertical="center"/>
    </xf>
    <xf numFmtId="0" fontId="23" fillId="0" borderId="49" xfId="128" quotePrefix="1" applyFont="1" applyBorder="1" applyAlignment="1">
      <alignment horizontal="center" vertical="center"/>
    </xf>
    <xf numFmtId="0" fontId="23" fillId="0" borderId="47" xfId="128" quotePrefix="1" applyFont="1" applyBorder="1" applyAlignment="1">
      <alignment horizontal="center" vertical="center"/>
    </xf>
    <xf numFmtId="0" fontId="23" fillId="0" borderId="56" xfId="128" quotePrefix="1" applyFont="1" applyBorder="1" applyAlignment="1">
      <alignment horizontal="center" vertical="center"/>
    </xf>
    <xf numFmtId="0" fontId="32" fillId="0" borderId="50" xfId="128" applyFont="1" applyBorder="1" applyAlignment="1">
      <alignment horizontal="center" vertical="center"/>
    </xf>
    <xf numFmtId="0" fontId="32" fillId="0" borderId="48" xfId="128" applyFont="1" applyBorder="1" applyAlignment="1">
      <alignment horizontal="center" vertical="center"/>
    </xf>
    <xf numFmtId="0" fontId="32" fillId="0" borderId="46" xfId="128" applyFont="1" applyBorder="1" applyAlignment="1">
      <alignment horizontal="center" vertical="center"/>
    </xf>
    <xf numFmtId="0" fontId="32" fillId="0" borderId="47" xfId="128" applyFont="1" applyBorder="1" applyAlignment="1">
      <alignment horizontal="center" vertical="center"/>
    </xf>
    <xf numFmtId="0" fontId="108" fillId="0" borderId="48" xfId="128" quotePrefix="1" applyFont="1" applyBorder="1" applyAlignment="1">
      <alignment horizontal="center" vertical="center"/>
    </xf>
    <xf numFmtId="0" fontId="110" fillId="0" borderId="48" xfId="128" quotePrefix="1" applyFont="1" applyBorder="1" applyAlignment="1">
      <alignment horizontal="center" vertical="center"/>
    </xf>
    <xf numFmtId="41" fontId="95" fillId="0" borderId="17" xfId="133" applyNumberFormat="1" applyFont="1" applyBorder="1" applyAlignment="1">
      <alignment horizontal="center" vertical="center"/>
    </xf>
    <xf numFmtId="0" fontId="89" fillId="0" borderId="0" xfId="131" applyFont="1" applyAlignment="1">
      <alignment horizontal="left" vertical="center"/>
    </xf>
    <xf numFmtId="0" fontId="89" fillId="0" borderId="0" xfId="131" applyFont="1" applyAlignment="1">
      <alignment horizontal="center" vertical="center"/>
    </xf>
    <xf numFmtId="0" fontId="17" fillId="0" borderId="0" xfId="131" applyAlignment="1">
      <alignment horizontal="center" vertical="center"/>
    </xf>
    <xf numFmtId="187" fontId="89" fillId="0" borderId="0" xfId="131" applyNumberFormat="1" applyFont="1" applyAlignment="1">
      <alignment horizontal="left" vertical="center"/>
    </xf>
    <xf numFmtId="0" fontId="17" fillId="0" borderId="0" xfId="131" applyAlignment="1">
      <alignment horizontal="left" vertical="center"/>
    </xf>
    <xf numFmtId="0" fontId="89" fillId="0" borderId="48" xfId="131" applyFont="1" applyBorder="1" applyAlignment="1">
      <alignment horizontal="center"/>
    </xf>
    <xf numFmtId="41" fontId="113" fillId="0" borderId="6" xfId="133" applyNumberFormat="1" applyFont="1" applyBorder="1" applyAlignment="1">
      <alignment horizontal="center" vertical="center"/>
    </xf>
    <xf numFmtId="41" fontId="113" fillId="0" borderId="80" xfId="133" applyNumberFormat="1" applyFont="1" applyBorder="1" applyAlignment="1">
      <alignment horizontal="center" vertical="center"/>
    </xf>
    <xf numFmtId="41" fontId="113" fillId="0" borderId="79" xfId="133" applyNumberFormat="1" applyFont="1" applyBorder="1" applyAlignment="1">
      <alignment horizontal="center" vertical="center"/>
    </xf>
    <xf numFmtId="41" fontId="95" fillId="0" borderId="6" xfId="133" applyNumberFormat="1" applyFont="1" applyBorder="1" applyAlignment="1">
      <alignment horizontal="center" vertical="center"/>
    </xf>
    <xf numFmtId="0" fontId="89" fillId="0" borderId="8" xfId="131" applyFont="1" applyBorder="1" applyAlignment="1">
      <alignment horizontal="center" vertical="center"/>
    </xf>
    <xf numFmtId="0" fontId="89" fillId="0" borderId="9" xfId="131" applyFont="1" applyBorder="1" applyAlignment="1">
      <alignment horizontal="center" vertical="center"/>
    </xf>
    <xf numFmtId="0" fontId="89" fillId="0" borderId="10" xfId="131" applyFont="1" applyBorder="1" applyAlignment="1">
      <alignment horizontal="center" vertical="center"/>
    </xf>
    <xf numFmtId="0" fontId="86" fillId="0" borderId="14" xfId="131" applyFont="1" applyBorder="1" applyAlignment="1">
      <alignment horizontal="center" vertical="center" wrapText="1"/>
    </xf>
    <xf numFmtId="0" fontId="86" fillId="0" borderId="18" xfId="131" applyFont="1" applyBorder="1" applyAlignment="1">
      <alignment horizontal="center" vertical="center" wrapText="1"/>
    </xf>
    <xf numFmtId="0" fontId="86" fillId="0" borderId="57" xfId="131" applyFont="1" applyBorder="1" applyAlignment="1">
      <alignment horizontal="center" vertical="center" wrapText="1"/>
    </xf>
    <xf numFmtId="0" fontId="89" fillId="0" borderId="4" xfId="131" applyFont="1" applyBorder="1" applyAlignment="1">
      <alignment horizontal="center"/>
    </xf>
    <xf numFmtId="0" fontId="89" fillId="0" borderId="48" xfId="131" applyFont="1" applyBorder="1" applyAlignment="1">
      <alignment horizontal="center" vertical="center" wrapText="1"/>
    </xf>
    <xf numFmtId="0" fontId="89" fillId="0" borderId="51" xfId="131" applyFont="1" applyBorder="1" applyAlignment="1">
      <alignment horizontal="center" vertical="center" wrapText="1"/>
    </xf>
    <xf numFmtId="0" fontId="89" fillId="0" borderId="0" xfId="131" applyFont="1" applyAlignment="1">
      <alignment horizontal="center" vertical="center" wrapText="1"/>
    </xf>
    <xf numFmtId="0" fontId="89" fillId="0" borderId="18" xfId="131" applyFont="1" applyBorder="1" applyAlignment="1">
      <alignment horizontal="center" vertical="center" wrapText="1"/>
    </xf>
    <xf numFmtId="0" fontId="89" fillId="0" borderId="47" xfId="131" applyFont="1" applyBorder="1" applyAlignment="1">
      <alignment horizontal="center" vertical="center" wrapText="1"/>
    </xf>
    <xf numFmtId="0" fontId="89" fillId="0" borderId="57" xfId="131" applyFont="1" applyBorder="1" applyAlignment="1">
      <alignment horizontal="center" vertical="center" wrapText="1"/>
    </xf>
    <xf numFmtId="0" fontId="89" fillId="0" borderId="52" xfId="131" applyFont="1" applyBorder="1" applyAlignment="1">
      <alignment horizontal="center" vertical="center"/>
    </xf>
    <xf numFmtId="0" fontId="89" fillId="0" borderId="53" xfId="131" applyFont="1" applyBorder="1" applyAlignment="1">
      <alignment horizontal="center" vertical="center"/>
    </xf>
    <xf numFmtId="0" fontId="89" fillId="0" borderId="75" xfId="131" applyFont="1" applyBorder="1" applyAlignment="1">
      <alignment horizontal="center" vertical="center"/>
    </xf>
    <xf numFmtId="0" fontId="89" fillId="0" borderId="60" xfId="131" applyFont="1" applyBorder="1" applyAlignment="1">
      <alignment horizontal="center" vertical="center" wrapText="1"/>
    </xf>
    <xf numFmtId="0" fontId="89" fillId="0" borderId="15" xfId="131" applyFont="1" applyBorder="1" applyAlignment="1">
      <alignment horizontal="center" vertical="center" wrapText="1"/>
    </xf>
    <xf numFmtId="0" fontId="89" fillId="0" borderId="11" xfId="131" applyFont="1" applyBorder="1" applyAlignment="1">
      <alignment horizontal="center" vertical="center" wrapText="1"/>
    </xf>
    <xf numFmtId="0" fontId="89" fillId="0" borderId="16" xfId="131" applyFont="1" applyBorder="1" applyAlignment="1">
      <alignment horizontal="center" vertical="center" wrapText="1"/>
    </xf>
    <xf numFmtId="0" fontId="89" fillId="0" borderId="76" xfId="131" applyFont="1" applyBorder="1" applyAlignment="1">
      <alignment horizontal="center" vertical="center"/>
    </xf>
    <xf numFmtId="0" fontId="89" fillId="0" borderId="48" xfId="131" applyFont="1" applyBorder="1" applyAlignment="1">
      <alignment horizontal="center" vertical="center"/>
    </xf>
    <xf numFmtId="0" fontId="120" fillId="0" borderId="8" xfId="131" applyFont="1" applyBorder="1" applyAlignment="1">
      <alignment horizontal="center" vertical="center" wrapText="1"/>
    </xf>
    <xf numFmtId="0" fontId="120" fillId="0" borderId="9" xfId="131" applyFont="1" applyBorder="1" applyAlignment="1">
      <alignment horizontal="center" vertical="center" wrapText="1"/>
    </xf>
    <xf numFmtId="0" fontId="89" fillId="0" borderId="77" xfId="131" applyFont="1" applyBorder="1" applyAlignment="1">
      <alignment horizontal="center" vertical="center"/>
    </xf>
    <xf numFmtId="0" fontId="17" fillId="0" borderId="9" xfId="131" applyBorder="1" applyAlignment="1">
      <alignment horizontal="center" vertical="center"/>
    </xf>
    <xf numFmtId="0" fontId="17" fillId="0" borderId="10" xfId="131" applyBorder="1" applyAlignment="1">
      <alignment horizontal="center" vertical="center"/>
    </xf>
    <xf numFmtId="0" fontId="89" fillId="0" borderId="8" xfId="131" applyFont="1" applyBorder="1" applyAlignment="1">
      <alignment horizontal="center" vertical="center" wrapText="1"/>
    </xf>
    <xf numFmtId="0" fontId="17" fillId="0" borderId="9" xfId="131" applyBorder="1" applyAlignment="1">
      <alignment horizontal="center" vertical="center" wrapText="1"/>
    </xf>
    <xf numFmtId="0" fontId="17" fillId="0" borderId="10" xfId="131" applyBorder="1" applyAlignment="1">
      <alignment horizontal="center" vertical="center" wrapText="1"/>
    </xf>
    <xf numFmtId="0" fontId="89" fillId="0" borderId="4" xfId="32" applyFont="1" applyBorder="1" applyAlignment="1" applyProtection="1">
      <alignment horizontal="center"/>
      <protection locked="0"/>
    </xf>
    <xf numFmtId="0" fontId="91" fillId="0" borderId="4" xfId="32" applyFont="1" applyBorder="1" applyAlignment="1" applyProtection="1">
      <alignment horizontal="center"/>
      <protection locked="0"/>
    </xf>
    <xf numFmtId="0" fontId="23" fillId="0" borderId="8" xfId="32" applyFont="1" applyBorder="1" applyAlignment="1" applyProtection="1">
      <alignment horizontal="center" vertical="center"/>
      <protection locked="0"/>
    </xf>
    <xf numFmtId="0" fontId="23" fillId="0" borderId="10" xfId="32" applyFont="1" applyBorder="1" applyAlignment="1" applyProtection="1">
      <alignment horizontal="center" vertical="center"/>
      <protection locked="0"/>
    </xf>
    <xf numFmtId="49" fontId="99" fillId="0" borderId="4" xfId="32" applyNumberFormat="1" applyFont="1" applyBorder="1" applyAlignment="1" applyProtection="1">
      <alignment horizontal="center"/>
      <protection locked="0"/>
    </xf>
    <xf numFmtId="0" fontId="122" fillId="0" borderId="12" xfId="32" applyFont="1" applyBorder="1" applyAlignment="1" applyProtection="1">
      <alignment horizontal="center" vertical="center"/>
      <protection locked="0"/>
    </xf>
    <xf numFmtId="0" fontId="23" fillId="0" borderId="0" xfId="32" applyFont="1" applyAlignment="1" applyProtection="1">
      <alignment horizontal="center" vertical="center"/>
      <protection locked="0"/>
    </xf>
    <xf numFmtId="0" fontId="23" fillId="0" borderId="4" xfId="32" applyFont="1" applyBorder="1" applyAlignment="1" applyProtection="1">
      <alignment horizontal="center" vertical="center"/>
      <protection locked="0"/>
    </xf>
    <xf numFmtId="0" fontId="23" fillId="0" borderId="35" xfId="32" applyFont="1" applyBorder="1" applyAlignment="1" applyProtection="1">
      <alignment horizontal="center" vertical="center"/>
      <protection locked="0"/>
    </xf>
    <xf numFmtId="0" fontId="23" fillId="0" borderId="7" xfId="32" applyFont="1" applyBorder="1" applyAlignment="1" applyProtection="1">
      <alignment horizontal="center" vertical="center"/>
      <protection locked="0"/>
    </xf>
    <xf numFmtId="0" fontId="32" fillId="0" borderId="35" xfId="32" applyFont="1" applyBorder="1" applyAlignment="1" applyProtection="1">
      <alignment horizontal="center" vertical="center" wrapText="1"/>
      <protection locked="0"/>
    </xf>
    <xf numFmtId="0" fontId="32" fillId="0" borderId="7" xfId="32" applyFont="1" applyBorder="1" applyAlignment="1" applyProtection="1">
      <alignment horizontal="center" vertical="center" wrapText="1"/>
      <protection locked="0"/>
    </xf>
    <xf numFmtId="0" fontId="23" fillId="0" borderId="35" xfId="32" applyFont="1" applyBorder="1" applyAlignment="1" applyProtection="1">
      <alignment horizontal="center" vertical="center" wrapText="1"/>
      <protection locked="0"/>
    </xf>
    <xf numFmtId="0" fontId="23" fillId="0" borderId="7" xfId="32" applyFont="1" applyBorder="1" applyAlignment="1" applyProtection="1">
      <alignment horizontal="center" vertical="center" wrapText="1"/>
      <protection locked="0"/>
    </xf>
    <xf numFmtId="0" fontId="32" fillId="0" borderId="83" xfId="32" applyFont="1" applyBorder="1" applyAlignment="1" applyProtection="1">
      <alignment horizontal="center" vertical="center" wrapText="1"/>
      <protection locked="0"/>
    </xf>
    <xf numFmtId="0" fontId="32" fillId="0" borderId="85" xfId="32" applyFont="1" applyBorder="1" applyAlignment="1" applyProtection="1">
      <alignment horizontal="center" vertical="center" wrapText="1"/>
      <protection locked="0"/>
    </xf>
    <xf numFmtId="0" fontId="23" fillId="0" borderId="11" xfId="32" applyFont="1" applyBorder="1" applyAlignment="1" applyProtection="1">
      <alignment horizontal="center" vertical="center" wrapText="1"/>
      <protection locked="0"/>
    </xf>
    <xf numFmtId="0" fontId="23" fillId="0" borderId="16" xfId="32" applyFont="1" applyBorder="1" applyAlignment="1" applyProtection="1">
      <alignment horizontal="center" vertical="center" wrapText="1"/>
      <protection locked="0"/>
    </xf>
    <xf numFmtId="0" fontId="23" fillId="0" borderId="12" xfId="32" applyFont="1" applyBorder="1" applyAlignment="1" applyProtection="1">
      <alignment horizontal="center" vertical="center"/>
      <protection locked="0"/>
    </xf>
    <xf numFmtId="0" fontId="23" fillId="0" borderId="14" xfId="32" applyFont="1" applyBorder="1" applyAlignment="1" applyProtection="1">
      <alignment horizontal="center" vertical="center"/>
      <protection locked="0"/>
    </xf>
    <xf numFmtId="0" fontId="23" fillId="0" borderId="18" xfId="32" applyFont="1" applyBorder="1" applyAlignment="1" applyProtection="1">
      <alignment horizontal="center" vertical="center"/>
      <protection locked="0"/>
    </xf>
    <xf numFmtId="0" fontId="23" fillId="0" borderId="11" xfId="32" applyFont="1" applyBorder="1" applyAlignment="1" applyProtection="1">
      <alignment horizontal="center" vertical="center"/>
      <protection locked="0"/>
    </xf>
    <xf numFmtId="0" fontId="23" fillId="0" borderId="16" xfId="32" applyFont="1" applyBorder="1" applyAlignment="1" applyProtection="1">
      <alignment horizontal="center" vertical="center"/>
      <protection locked="0"/>
    </xf>
    <xf numFmtId="0" fontId="23" fillId="0" borderId="9" xfId="32" applyFont="1" applyBorder="1" applyAlignment="1" applyProtection="1">
      <alignment horizontal="center" vertical="center"/>
      <protection locked="0"/>
    </xf>
    <xf numFmtId="0" fontId="23" fillId="0" borderId="81" xfId="32" applyFont="1" applyBorder="1" applyAlignment="1" applyProtection="1">
      <alignment horizontal="center" vertical="center"/>
      <protection locked="0"/>
    </xf>
    <xf numFmtId="0" fontId="23" fillId="0" borderId="77" xfId="32" applyFont="1" applyBorder="1" applyAlignment="1" applyProtection="1">
      <alignment horizontal="center" vertical="center"/>
      <protection locked="0"/>
    </xf>
    <xf numFmtId="0" fontId="32" fillId="0" borderId="8" xfId="32" applyFont="1" applyBorder="1" applyAlignment="1" applyProtection="1">
      <alignment horizontal="center" vertical="center"/>
      <protection locked="0"/>
    </xf>
    <xf numFmtId="0" fontId="32" fillId="0" borderId="9" xfId="32" applyFont="1" applyBorder="1" applyAlignment="1" applyProtection="1">
      <alignment horizontal="center" vertical="center"/>
      <protection locked="0"/>
    </xf>
    <xf numFmtId="0" fontId="32" fillId="0" borderId="81" xfId="32" applyFont="1" applyBorder="1" applyAlignment="1" applyProtection="1">
      <alignment horizontal="center" vertical="center"/>
      <protection locked="0"/>
    </xf>
    <xf numFmtId="0" fontId="23" fillId="0" borderId="82" xfId="32" applyFont="1" applyBorder="1" applyAlignment="1" applyProtection="1">
      <alignment horizontal="center" vertical="center" wrapText="1"/>
      <protection locked="0"/>
    </xf>
    <xf numFmtId="0" fontId="23" fillId="0" borderId="84" xfId="32" applyFont="1" applyBorder="1" applyAlignment="1" applyProtection="1">
      <alignment horizontal="center" vertical="center" wrapText="1"/>
      <protection locked="0"/>
    </xf>
    <xf numFmtId="0" fontId="23" fillId="0" borderId="86" xfId="32" applyFont="1" applyBorder="1" applyAlignment="1" applyProtection="1">
      <alignment horizontal="center" vertical="center" wrapText="1"/>
      <protection locked="0"/>
    </xf>
    <xf numFmtId="0" fontId="123" fillId="0" borderId="12" xfId="32" applyFont="1" applyBorder="1" applyAlignment="1" applyProtection="1">
      <alignment horizontal="center" vertical="center" wrapText="1"/>
      <protection locked="0"/>
    </xf>
    <xf numFmtId="0" fontId="32" fillId="0" borderId="0" xfId="32" applyFont="1" applyAlignment="1" applyProtection="1">
      <alignment horizontal="center" vertical="center" wrapText="1"/>
      <protection locked="0"/>
    </xf>
    <xf numFmtId="0" fontId="32" fillId="0" borderId="11" xfId="32" applyFont="1" applyBorder="1" applyAlignment="1" applyProtection="1">
      <alignment horizontal="center" vertical="center" wrapText="1"/>
      <protection locked="0"/>
    </xf>
    <xf numFmtId="0" fontId="123" fillId="0" borderId="13" xfId="32" applyFont="1" applyBorder="1" applyAlignment="1" applyProtection="1">
      <alignment horizontal="center" vertical="center" wrapText="1"/>
      <protection locked="0"/>
    </xf>
    <xf numFmtId="0" fontId="123" fillId="0" borderId="17" xfId="32" applyFont="1" applyBorder="1" applyAlignment="1" applyProtection="1">
      <alignment horizontal="center" vertical="center" wrapText="1"/>
      <protection locked="0"/>
    </xf>
    <xf numFmtId="0" fontId="123" fillId="0" borderId="15" xfId="32" applyFont="1" applyBorder="1" applyAlignment="1" applyProtection="1">
      <alignment horizontal="center" vertical="center" wrapText="1"/>
      <protection locked="0"/>
    </xf>
    <xf numFmtId="185" fontId="23" fillId="0" borderId="15" xfId="32" applyNumberFormat="1" applyFont="1" applyBorder="1" applyAlignment="1" applyProtection="1">
      <alignment horizontal="center" vertical="center"/>
      <protection locked="0"/>
    </xf>
    <xf numFmtId="185" fontId="23" fillId="0" borderId="16" xfId="32" applyNumberFormat="1" applyFont="1" applyBorder="1" applyAlignment="1" applyProtection="1">
      <alignment horizontal="center" vertical="center"/>
      <protection locked="0"/>
    </xf>
    <xf numFmtId="185" fontId="23" fillId="0" borderId="87" xfId="32" applyNumberFormat="1" applyFont="1" applyBorder="1" applyAlignment="1" applyProtection="1">
      <alignment horizontal="center" vertical="center"/>
      <protection locked="0"/>
    </xf>
    <xf numFmtId="0" fontId="23" fillId="0" borderId="88" xfId="32" applyFont="1" applyBorder="1" applyAlignment="1" applyProtection="1">
      <alignment horizontal="center" vertical="center"/>
      <protection locked="0"/>
    </xf>
    <xf numFmtId="0" fontId="23" fillId="0" borderId="89" xfId="32" applyFont="1" applyBorder="1" applyAlignment="1" applyProtection="1">
      <alignment horizontal="center" vertical="center"/>
      <protection locked="0"/>
    </xf>
    <xf numFmtId="0" fontId="23" fillId="0" borderId="90" xfId="32" applyFont="1" applyBorder="1" applyAlignment="1" applyProtection="1">
      <alignment horizontal="center" vertical="center"/>
      <protection locked="0"/>
    </xf>
    <xf numFmtId="0" fontId="23" fillId="0" borderId="91" xfId="32" applyFont="1" applyBorder="1" applyAlignment="1" applyProtection="1">
      <alignment horizontal="center" vertical="center"/>
      <protection locked="0"/>
    </xf>
    <xf numFmtId="0" fontId="23" fillId="0" borderId="93" xfId="32" applyFont="1" applyBorder="1" applyAlignment="1" applyProtection="1">
      <alignment horizontal="center" vertical="center"/>
      <protection locked="0"/>
    </xf>
    <xf numFmtId="0" fontId="23" fillId="0" borderId="94" xfId="32" applyFont="1" applyBorder="1" applyAlignment="1" applyProtection="1">
      <alignment horizontal="center" vertical="center"/>
      <protection locked="0"/>
    </xf>
    <xf numFmtId="0" fontId="23" fillId="0" borderId="13" xfId="32" applyFont="1" applyBorder="1" applyAlignment="1" applyProtection="1">
      <alignment horizontal="center" vertical="center"/>
      <protection locked="0"/>
    </xf>
    <xf numFmtId="0" fontId="23" fillId="0" borderId="15" xfId="32" applyFont="1" applyBorder="1" applyAlignment="1" applyProtection="1">
      <alignment horizontal="center" vertical="center"/>
      <protection locked="0"/>
    </xf>
    <xf numFmtId="0" fontId="32" fillId="0" borderId="12" xfId="32" applyFont="1" applyBorder="1" applyAlignment="1" applyProtection="1">
      <alignment horizontal="center" vertical="center" wrapText="1"/>
      <protection locked="0"/>
    </xf>
    <xf numFmtId="0" fontId="32" fillId="0" borderId="92" xfId="32" applyFont="1" applyBorder="1" applyAlignment="1" applyProtection="1">
      <alignment horizontal="center" vertical="center" wrapText="1"/>
      <protection locked="0"/>
    </xf>
    <xf numFmtId="0" fontId="32" fillId="0" borderId="87" xfId="32" applyFont="1" applyBorder="1" applyAlignment="1" applyProtection="1">
      <alignment horizontal="center" vertical="center" wrapText="1"/>
      <protection locked="0"/>
    </xf>
    <xf numFmtId="0" fontId="89" fillId="0" borderId="0" xfId="35" applyFont="1" applyAlignment="1">
      <alignment horizontal="left" vertical="top" wrapText="1"/>
    </xf>
    <xf numFmtId="0" fontId="86" fillId="0" borderId="97" xfId="35" applyFont="1" applyBorder="1" applyAlignment="1">
      <alignment horizontal="center"/>
    </xf>
    <xf numFmtId="0" fontId="86" fillId="0" borderId="98" xfId="35" applyFont="1" applyBorder="1" applyAlignment="1">
      <alignment horizontal="center"/>
    </xf>
    <xf numFmtId="0" fontId="89" fillId="0" borderId="99" xfId="35" applyFont="1" applyBorder="1" applyAlignment="1">
      <alignment horizontal="left" vertical="center"/>
    </xf>
    <xf numFmtId="0" fontId="41" fillId="0" borderId="100" xfId="35" applyBorder="1"/>
    <xf numFmtId="0" fontId="122" fillId="0" borderId="0" xfId="35" applyFont="1" applyAlignment="1">
      <alignment horizontal="center" vertical="center" wrapText="1"/>
    </xf>
    <xf numFmtId="0" fontId="89" fillId="0" borderId="47" xfId="35" applyFont="1" applyBorder="1" applyAlignment="1">
      <alignment horizontal="center" wrapText="1"/>
    </xf>
    <xf numFmtId="0" fontId="89" fillId="0" borderId="49" xfId="35" applyFont="1" applyBorder="1" applyAlignment="1">
      <alignment horizontal="distributed" vertical="center" wrapText="1" justifyLastLine="1"/>
    </xf>
    <xf numFmtId="0" fontId="89" fillId="0" borderId="54" xfId="35" applyFont="1" applyBorder="1" applyAlignment="1">
      <alignment horizontal="distributed" vertical="center" wrapText="1" justifyLastLine="1"/>
    </xf>
    <xf numFmtId="0" fontId="89" fillId="0" borderId="56" xfId="35" applyFont="1" applyBorder="1" applyAlignment="1">
      <alignment horizontal="distributed" vertical="center" wrapText="1" justifyLastLine="1"/>
    </xf>
    <xf numFmtId="0" fontId="89" fillId="0" borderId="102" xfId="35" applyFont="1" applyBorder="1" applyAlignment="1">
      <alignment horizontal="distributed" vertical="center" wrapText="1" justifyLastLine="1"/>
    </xf>
    <xf numFmtId="0" fontId="89" fillId="0" borderId="73" xfId="35" applyFont="1" applyBorder="1" applyAlignment="1">
      <alignment horizontal="distributed" vertical="center" wrapText="1" justifyLastLine="1"/>
    </xf>
    <xf numFmtId="0" fontId="89" fillId="0" borderId="74" xfId="35" applyFont="1" applyBorder="1" applyAlignment="1">
      <alignment horizontal="distributed" vertical="center" wrapText="1" justifyLastLine="1"/>
    </xf>
    <xf numFmtId="0" fontId="89" fillId="0" borderId="52" xfId="35" applyFont="1" applyBorder="1" applyAlignment="1">
      <alignment horizontal="distributed" vertical="center" wrapText="1" justifyLastLine="1"/>
    </xf>
    <xf numFmtId="0" fontId="89" fillId="0" borderId="53" xfId="35" applyFont="1" applyBorder="1" applyAlignment="1">
      <alignment horizontal="distributed" vertical="center" wrapText="1" justifyLastLine="1"/>
    </xf>
    <xf numFmtId="0" fontId="89" fillId="0" borderId="75" xfId="35" applyFont="1" applyBorder="1" applyAlignment="1">
      <alignment horizontal="distributed" vertical="center" wrapText="1" justifyLastLine="1"/>
    </xf>
    <xf numFmtId="0" fontId="89" fillId="0" borderId="6" xfId="35" applyFont="1" applyBorder="1" applyAlignment="1">
      <alignment horizontal="distributed" vertical="center" wrapText="1" justifyLastLine="1"/>
    </xf>
    <xf numFmtId="0" fontId="89" fillId="0" borderId="80" xfId="35" applyFont="1" applyBorder="1" applyAlignment="1">
      <alignment horizontal="distributed" vertical="center" wrapText="1" justifyLastLine="1"/>
    </xf>
    <xf numFmtId="0" fontId="89" fillId="0" borderId="8" xfId="35" applyFont="1" applyBorder="1" applyAlignment="1">
      <alignment horizontal="distributed" vertical="center" wrapText="1" justifyLastLine="1"/>
    </xf>
    <xf numFmtId="0" fontId="89" fillId="0" borderId="9" xfId="35" applyFont="1" applyBorder="1" applyAlignment="1">
      <alignment horizontal="distributed" vertical="center" wrapText="1" justifyLastLine="1"/>
    </xf>
    <xf numFmtId="0" fontId="89" fillId="0" borderId="10" xfId="35" applyFont="1" applyBorder="1" applyAlignment="1">
      <alignment horizontal="distributed" vertical="center" wrapText="1" justifyLastLine="1"/>
    </xf>
    <xf numFmtId="0" fontId="89" fillId="0" borderId="48" xfId="35" applyFont="1" applyBorder="1" applyAlignment="1">
      <alignment horizontal="left" vertical="top" wrapText="1"/>
    </xf>
    <xf numFmtId="41" fontId="17" fillId="0" borderId="47" xfId="35" applyNumberFormat="1" applyFont="1" applyBorder="1" applyAlignment="1">
      <alignment horizontal="right" vertical="center"/>
    </xf>
    <xf numFmtId="41" fontId="91" fillId="0" borderId="47" xfId="35" applyNumberFormat="1" applyFont="1" applyBorder="1" applyAlignment="1">
      <alignment horizontal="right" vertical="center"/>
    </xf>
    <xf numFmtId="41" fontId="91" fillId="0" borderId="47" xfId="35" applyNumberFormat="1" applyFont="1" applyBorder="1" applyAlignment="1">
      <alignment horizontal="center" vertical="center"/>
    </xf>
    <xf numFmtId="0" fontId="41" fillId="0" borderId="48" xfId="35" applyBorder="1" applyAlignment="1">
      <alignment horizontal="left" vertical="top" wrapText="1"/>
    </xf>
    <xf numFmtId="0" fontId="41" fillId="0" borderId="0" xfId="35" applyAlignment="1">
      <alignment horizontal="left" vertical="top" wrapText="1"/>
    </xf>
    <xf numFmtId="41" fontId="17" fillId="0" borderId="48" xfId="35" applyNumberFormat="1" applyFont="1" applyBorder="1" applyAlignment="1">
      <alignment horizontal="right" vertical="center"/>
    </xf>
    <xf numFmtId="41" fontId="91" fillId="0" borderId="48" xfId="35" applyNumberFormat="1" applyFont="1" applyBorder="1" applyAlignment="1">
      <alignment horizontal="right" vertical="center"/>
    </xf>
    <xf numFmtId="41" fontId="91" fillId="0" borderId="48" xfId="35" applyNumberFormat="1" applyFont="1" applyBorder="1" applyAlignment="1">
      <alignment horizontal="center" vertical="center"/>
    </xf>
    <xf numFmtId="41" fontId="17" fillId="0" borderId="0" xfId="35" applyNumberFormat="1" applyFont="1" applyAlignment="1">
      <alignment horizontal="right" vertical="center"/>
    </xf>
    <xf numFmtId="41" fontId="91" fillId="0" borderId="0" xfId="35" applyNumberFormat="1" applyFont="1" applyAlignment="1">
      <alignment horizontal="right" vertical="center"/>
    </xf>
    <xf numFmtId="41" fontId="91" fillId="0" borderId="0" xfId="35" applyNumberFormat="1" applyFont="1" applyAlignment="1">
      <alignment horizontal="center" vertical="center"/>
    </xf>
    <xf numFmtId="0" fontId="95" fillId="0" borderId="59" xfId="35" applyFont="1" applyBorder="1" applyAlignment="1">
      <alignment horizontal="distributed" vertical="center" wrapText="1"/>
    </xf>
    <xf numFmtId="0" fontId="41" fillId="0" borderId="59" xfId="35" applyBorder="1" applyAlignment="1">
      <alignment vertical="center"/>
    </xf>
    <xf numFmtId="0" fontId="41" fillId="0" borderId="42" xfId="35" applyBorder="1" applyAlignment="1">
      <alignment vertical="center"/>
    </xf>
    <xf numFmtId="0" fontId="92" fillId="0" borderId="97" xfId="35" applyFont="1" applyBorder="1" applyAlignment="1">
      <alignment horizontal="center"/>
    </xf>
    <xf numFmtId="0" fontId="92" fillId="0" borderId="98" xfId="35" applyFont="1" applyBorder="1" applyAlignment="1">
      <alignment horizontal="center"/>
    </xf>
    <xf numFmtId="0" fontId="122" fillId="0" borderId="103" xfId="35" applyFont="1" applyBorder="1" applyAlignment="1">
      <alignment horizontal="center" vertical="center" wrapText="1"/>
    </xf>
    <xf numFmtId="0" fontId="41" fillId="0" borderId="103" xfId="35" applyBorder="1" applyAlignment="1">
      <alignment horizontal="center" vertical="center" wrapText="1"/>
    </xf>
    <xf numFmtId="0" fontId="41" fillId="0" borderId="47" xfId="35" applyBorder="1" applyAlignment="1">
      <alignment horizontal="center" wrapText="1"/>
    </xf>
    <xf numFmtId="41" fontId="89" fillId="0" borderId="47" xfId="35" applyNumberFormat="1" applyFont="1" applyBorder="1" applyAlignment="1">
      <alignment horizontal="distributed" vertical="center" wrapText="1"/>
    </xf>
    <xf numFmtId="41" fontId="41" fillId="0" borderId="47" xfId="35" applyNumberFormat="1" applyBorder="1" applyAlignment="1">
      <alignment vertical="center"/>
    </xf>
    <xf numFmtId="0" fontId="89" fillId="0" borderId="60" xfId="35" applyFont="1" applyBorder="1" applyAlignment="1">
      <alignment horizontal="distributed" vertical="center" wrapText="1"/>
    </xf>
    <xf numFmtId="0" fontId="41" fillId="0" borderId="48" xfId="35" applyBorder="1" applyAlignment="1">
      <alignment vertical="center"/>
    </xf>
    <xf numFmtId="0" fontId="89" fillId="0" borderId="104" xfId="35" applyFont="1" applyBorder="1" applyAlignment="1">
      <alignment horizontal="distributed" vertical="center" wrapText="1"/>
    </xf>
    <xf numFmtId="0" fontId="41" fillId="0" borderId="45" xfId="35" applyBorder="1" applyAlignment="1">
      <alignment vertical="center"/>
    </xf>
    <xf numFmtId="41" fontId="89" fillId="0" borderId="48" xfId="35" applyNumberFormat="1" applyFont="1" applyBorder="1" applyAlignment="1">
      <alignment horizontal="distributed" vertical="center" wrapText="1"/>
    </xf>
    <xf numFmtId="41" fontId="41" fillId="0" borderId="48" xfId="35" applyNumberFormat="1" applyBorder="1" applyAlignment="1">
      <alignment vertical="center"/>
    </xf>
    <xf numFmtId="41" fontId="89" fillId="0" borderId="0" xfId="35" applyNumberFormat="1" applyFont="1" applyAlignment="1">
      <alignment horizontal="distributed" vertical="center" wrapText="1"/>
    </xf>
    <xf numFmtId="41" fontId="41" fillId="0" borderId="0" xfId="35" applyNumberFormat="1" applyAlignment="1">
      <alignment vertical="center"/>
    </xf>
    <xf numFmtId="0" fontId="89" fillId="0" borderId="0" xfId="35" applyFont="1" applyAlignment="1">
      <alignment horizontal="center" wrapText="1"/>
    </xf>
    <xf numFmtId="0" fontId="41" fillId="0" borderId="0" xfId="35" applyAlignment="1">
      <alignment horizontal="center" wrapText="1"/>
    </xf>
    <xf numFmtId="0" fontId="41" fillId="0" borderId="98" xfId="35" applyBorder="1"/>
    <xf numFmtId="0" fontId="89" fillId="0" borderId="49" xfId="35" applyFont="1" applyBorder="1" applyAlignment="1">
      <alignment horizontal="distributed" vertical="center" wrapText="1" indent="2"/>
    </xf>
    <xf numFmtId="0" fontId="89" fillId="0" borderId="56" xfId="35" applyFont="1" applyBorder="1" applyAlignment="1">
      <alignment horizontal="distributed" vertical="center" wrapText="1" indent="2"/>
    </xf>
    <xf numFmtId="41" fontId="89" fillId="0" borderId="0" xfId="35" applyNumberFormat="1" applyFont="1" applyAlignment="1">
      <alignment horizontal="distributed" vertical="center" wrapText="1" justifyLastLine="1"/>
    </xf>
    <xf numFmtId="41" fontId="41" fillId="0" borderId="0" xfId="35" applyNumberFormat="1" applyAlignment="1">
      <alignment horizontal="distributed" vertical="center" wrapText="1" justifyLastLine="1"/>
    </xf>
    <xf numFmtId="41" fontId="89" fillId="0" borderId="47" xfId="35" applyNumberFormat="1" applyFont="1" applyBorder="1" applyAlignment="1">
      <alignment horizontal="distributed" vertical="center" wrapText="1" justifyLastLine="1"/>
    </xf>
    <xf numFmtId="41" fontId="41" fillId="0" borderId="47" xfId="35" applyNumberFormat="1" applyBorder="1" applyAlignment="1">
      <alignment horizontal="distributed" vertical="center" wrapText="1" justifyLastLine="1"/>
    </xf>
    <xf numFmtId="0" fontId="89" fillId="0" borderId="104" xfId="35" applyFont="1" applyBorder="1" applyAlignment="1">
      <alignment horizontal="distributed" vertical="center" wrapText="1" justifyLastLine="1"/>
    </xf>
    <xf numFmtId="0" fontId="41" fillId="0" borderId="105" xfId="35" applyBorder="1" applyAlignment="1">
      <alignment horizontal="distributed" vertical="center" wrapText="1" justifyLastLine="1"/>
    </xf>
    <xf numFmtId="41" fontId="17" fillId="0" borderId="0" xfId="35" applyNumberFormat="1" applyFont="1" applyAlignment="1">
      <alignment horizontal="center" vertical="center"/>
    </xf>
    <xf numFmtId="41" fontId="41" fillId="0" borderId="0" xfId="35" applyNumberFormat="1" applyAlignment="1">
      <alignment horizontal="center" vertical="center"/>
    </xf>
    <xf numFmtId="41" fontId="17" fillId="0" borderId="47" xfId="35" applyNumberFormat="1" applyFont="1" applyBorder="1" applyAlignment="1">
      <alignment horizontal="center" vertical="center"/>
    </xf>
    <xf numFmtId="41" fontId="41" fillId="0" borderId="47" xfId="35" applyNumberFormat="1" applyBorder="1" applyAlignment="1">
      <alignment horizontal="center" vertical="center"/>
    </xf>
    <xf numFmtId="0" fontId="130" fillId="0" borderId="107" xfId="35" applyFont="1" applyBorder="1" applyAlignment="1">
      <alignment horizontal="center" vertical="center" wrapText="1"/>
    </xf>
    <xf numFmtId="0" fontId="41" fillId="0" borderId="108" xfId="35" applyBorder="1" applyAlignment="1">
      <alignment horizontal="center" vertical="center"/>
    </xf>
    <xf numFmtId="0" fontId="130" fillId="0" borderId="109" xfId="35" applyFont="1" applyBorder="1" applyAlignment="1">
      <alignment horizontal="center" vertical="center" wrapText="1"/>
    </xf>
    <xf numFmtId="0" fontId="41" fillId="0" borderId="110" xfId="35" applyBorder="1" applyAlignment="1">
      <alignment horizontal="center" vertical="center"/>
    </xf>
    <xf numFmtId="0" fontId="89" fillId="0" borderId="15" xfId="134" applyFont="1" applyBorder="1" applyAlignment="1">
      <alignment horizontal="center"/>
    </xf>
    <xf numFmtId="0" fontId="89" fillId="0" borderId="16" xfId="134" applyFont="1" applyBorder="1" applyAlignment="1">
      <alignment horizontal="center"/>
    </xf>
    <xf numFmtId="0" fontId="89" fillId="0" borderId="8" xfId="134" applyFont="1" applyBorder="1" applyAlignment="1">
      <alignment horizontal="center"/>
    </xf>
    <xf numFmtId="0" fontId="89" fillId="0" borderId="9" xfId="134" applyFont="1" applyBorder="1" applyAlignment="1">
      <alignment horizontal="center"/>
    </xf>
    <xf numFmtId="0" fontId="89" fillId="0" borderId="10" xfId="134" applyFont="1" applyBorder="1" applyAlignment="1">
      <alignment horizontal="center"/>
    </xf>
    <xf numFmtId="0" fontId="90" fillId="0" borderId="0" xfId="134" applyFont="1" applyAlignment="1">
      <alignment horizontal="center"/>
    </xf>
    <xf numFmtId="0" fontId="89" fillId="0" borderId="13" xfId="134" applyFont="1" applyBorder="1" applyAlignment="1">
      <alignment horizontal="center" vertical="top" wrapText="1"/>
    </xf>
    <xf numFmtId="0" fontId="89" fillId="0" borderId="14" xfId="134" applyFont="1" applyBorder="1" applyAlignment="1">
      <alignment horizontal="center" vertical="top" wrapText="1"/>
    </xf>
    <xf numFmtId="0" fontId="86" fillId="0" borderId="35" xfId="134" applyFont="1" applyBorder="1" applyAlignment="1">
      <alignment horizontal="center" vertical="center"/>
    </xf>
    <xf numFmtId="0" fontId="86" fillId="0" borderId="7" xfId="134" applyFont="1" applyBorder="1" applyAlignment="1">
      <alignment horizontal="center" vertical="center"/>
    </xf>
    <xf numFmtId="0" fontId="86" fillId="0" borderId="35" xfId="134" applyFont="1" applyBorder="1" applyAlignment="1">
      <alignment horizontal="center" vertical="center" wrapText="1"/>
    </xf>
    <xf numFmtId="0" fontId="86" fillId="0" borderId="7" xfId="134" applyFont="1" applyBorder="1" applyAlignment="1">
      <alignment horizontal="center" vertical="center" wrapText="1"/>
    </xf>
    <xf numFmtId="0" fontId="86" fillId="0" borderId="13" xfId="134" applyFont="1" applyBorder="1" applyAlignment="1">
      <alignment horizontal="center" vertical="center"/>
    </xf>
    <xf numFmtId="0" fontId="86" fillId="0" borderId="15" xfId="134" applyFont="1" applyBorder="1" applyAlignment="1">
      <alignment horizontal="center" vertical="center"/>
    </xf>
    <xf numFmtId="0" fontId="92" fillId="0" borderId="8" xfId="0" applyFont="1" applyBorder="1" applyAlignment="1">
      <alignment horizontal="center" vertical="center"/>
    </xf>
    <xf numFmtId="0" fontId="92" fillId="0" borderId="10" xfId="0" applyFont="1" applyBorder="1" applyAlignment="1">
      <alignment horizontal="center" vertical="center"/>
    </xf>
    <xf numFmtId="0" fontId="86" fillId="0" borderId="11" xfId="134" applyFont="1" applyBorder="1" applyAlignment="1">
      <alignment horizontal="center"/>
    </xf>
    <xf numFmtId="0" fontId="86" fillId="0" borderId="14" xfId="134" applyFont="1" applyBorder="1" applyAlignment="1">
      <alignment horizontal="center" vertical="center"/>
    </xf>
    <xf numFmtId="0" fontId="86" fillId="0" borderId="18" xfId="134" applyFont="1" applyBorder="1" applyAlignment="1">
      <alignment horizontal="center" vertical="center"/>
    </xf>
    <xf numFmtId="0" fontId="86" fillId="0" borderId="16" xfId="134" applyFont="1" applyBorder="1" applyAlignment="1">
      <alignment horizontal="center" vertical="center"/>
    </xf>
    <xf numFmtId="0" fontId="86" fillId="0" borderId="15" xfId="134" applyFont="1" applyBorder="1" applyAlignment="1">
      <alignment horizontal="center" wrapText="1"/>
    </xf>
    <xf numFmtId="0" fontId="86" fillId="0" borderId="11" xfId="134" applyFont="1" applyBorder="1" applyAlignment="1">
      <alignment horizontal="center" wrapText="1"/>
    </xf>
    <xf numFmtId="0" fontId="86" fillId="0" borderId="16" xfId="134" applyFont="1" applyBorder="1"/>
    <xf numFmtId="0" fontId="86" fillId="0" borderId="15" xfId="134" applyFont="1" applyBorder="1" applyAlignment="1">
      <alignment horizontal="center"/>
    </xf>
    <xf numFmtId="0" fontId="86" fillId="0" borderId="82" xfId="134" applyFont="1" applyBorder="1" applyAlignment="1">
      <alignment horizontal="center" vertical="center" wrapText="1"/>
    </xf>
    <xf numFmtId="0" fontId="134" fillId="0" borderId="84" xfId="134" applyFont="1" applyBorder="1" applyAlignment="1">
      <alignment vertical="center"/>
    </xf>
    <xf numFmtId="0" fontId="134" fillId="0" borderId="86" xfId="134" applyFont="1" applyBorder="1" applyAlignment="1">
      <alignment vertical="center"/>
    </xf>
    <xf numFmtId="0" fontId="86" fillId="0" borderId="13" xfId="134" applyFont="1" applyBorder="1" applyAlignment="1">
      <alignment horizontal="center" vertical="center" wrapText="1"/>
    </xf>
    <xf numFmtId="0" fontId="134" fillId="0" borderId="17" xfId="134" applyFont="1" applyBorder="1" applyAlignment="1">
      <alignment horizontal="center" vertical="center" wrapText="1"/>
    </xf>
    <xf numFmtId="0" fontId="134" fillId="0" borderId="15" xfId="134" applyFont="1" applyBorder="1" applyAlignment="1">
      <alignment horizontal="center" vertical="center" wrapText="1"/>
    </xf>
    <xf numFmtId="0" fontId="86" fillId="0" borderId="8" xfId="134" applyFont="1" applyBorder="1" applyAlignment="1">
      <alignment horizontal="center" vertical="top"/>
    </xf>
    <xf numFmtId="0" fontId="86" fillId="0" borderId="9" xfId="134" applyFont="1" applyBorder="1" applyAlignment="1">
      <alignment horizontal="center" vertical="top"/>
    </xf>
    <xf numFmtId="0" fontId="86" fillId="0" borderId="10" xfId="134" applyFont="1" applyBorder="1" applyAlignment="1">
      <alignment horizontal="center" vertical="top"/>
    </xf>
    <xf numFmtId="0" fontId="92" fillId="0" borderId="4" xfId="0" applyFont="1" applyBorder="1" applyAlignment="1">
      <alignment horizontal="center" vertical="center"/>
    </xf>
    <xf numFmtId="0" fontId="128" fillId="0" borderId="8" xfId="0" applyFont="1" applyBorder="1" applyAlignment="1">
      <alignment horizontal="center" vertical="center"/>
    </xf>
    <xf numFmtId="0" fontId="128" fillId="0" borderId="10" xfId="0" applyFont="1" applyBorder="1" applyAlignment="1">
      <alignment horizontal="center" vertical="center"/>
    </xf>
    <xf numFmtId="0" fontId="90" fillId="0" borderId="12" xfId="0" applyFont="1" applyBorder="1" applyAlignment="1">
      <alignment horizontal="center" vertical="center"/>
    </xf>
    <xf numFmtId="0" fontId="135" fillId="0" borderId="12" xfId="0" applyFont="1" applyBorder="1" applyAlignment="1">
      <alignment horizontal="center" vertical="center"/>
    </xf>
    <xf numFmtId="0" fontId="92" fillId="0" borderId="11" xfId="0" applyFont="1" applyBorder="1" applyAlignment="1">
      <alignment horizontal="center" vertical="center"/>
    </xf>
    <xf numFmtId="0" fontId="106" fillId="0" borderId="10" xfId="0" applyFont="1" applyBorder="1" applyAlignment="1">
      <alignment horizontal="center" vertical="center"/>
    </xf>
    <xf numFmtId="0" fontId="140" fillId="0" borderId="0" xfId="137" applyFont="1" applyAlignment="1">
      <alignment horizontal="center" wrapText="1"/>
    </xf>
    <xf numFmtId="190" fontId="130" fillId="0" borderId="111" xfId="136" applyFont="1" applyBorder="1" applyAlignment="1">
      <alignment horizontal="center" vertical="center"/>
    </xf>
    <xf numFmtId="190" fontId="139" fillId="0" borderId="111" xfId="136" applyFont="1" applyBorder="1" applyAlignment="1">
      <alignment horizontal="center" vertical="center"/>
    </xf>
    <xf numFmtId="0" fontId="40" fillId="0" borderId="113" xfId="137" applyBorder="1">
      <alignment vertical="center"/>
    </xf>
    <xf numFmtId="0" fontId="141" fillId="0" borderId="114" xfId="137" applyFont="1" applyBorder="1" applyAlignment="1">
      <alignment horizontal="center" wrapText="1"/>
    </xf>
    <xf numFmtId="0" fontId="130" fillId="0" borderId="111" xfId="137" applyFont="1" applyBorder="1" applyAlignment="1">
      <alignment horizontal="center" vertical="center" wrapText="1"/>
    </xf>
    <xf numFmtId="0" fontId="40" fillId="0" borderId="111" xfId="137" applyBorder="1">
      <alignment vertical="center"/>
    </xf>
    <xf numFmtId="0" fontId="144" fillId="0" borderId="111" xfId="137" applyFont="1" applyBorder="1" applyAlignment="1">
      <alignment horizontal="center" vertical="center" wrapText="1"/>
    </xf>
    <xf numFmtId="0" fontId="130" fillId="0" borderId="116" xfId="137" applyFont="1" applyBorder="1" applyAlignment="1">
      <alignment horizontal="center" vertical="center" wrapText="1"/>
    </xf>
    <xf numFmtId="0" fontId="89" fillId="0" borderId="114" xfId="140" applyFont="1" applyBorder="1" applyAlignment="1">
      <alignment horizontal="center" wrapText="1"/>
    </xf>
    <xf numFmtId="190" fontId="148" fillId="0" borderId="111" xfId="136" applyFont="1" applyBorder="1" applyAlignment="1">
      <alignment horizontal="center" vertical="center"/>
    </xf>
    <xf numFmtId="0" fontId="145" fillId="0" borderId="113" xfId="140" applyFont="1" applyBorder="1" applyAlignment="1">
      <alignment horizontal="center" wrapText="1"/>
    </xf>
    <xf numFmtId="0" fontId="40" fillId="0" borderId="111" xfId="140" applyBorder="1">
      <alignment vertical="center"/>
    </xf>
    <xf numFmtId="0" fontId="130" fillId="0" borderId="111" xfId="140" applyFont="1" applyBorder="1" applyAlignment="1">
      <alignment horizontal="center" vertical="center" wrapText="1"/>
    </xf>
    <xf numFmtId="0" fontId="130" fillId="0" borderId="111" xfId="141" applyFont="1" applyBorder="1" applyAlignment="1">
      <alignment horizontal="center" vertical="center" wrapText="1"/>
    </xf>
    <xf numFmtId="0" fontId="40" fillId="0" borderId="120" xfId="141" applyBorder="1">
      <alignment vertical="center"/>
    </xf>
    <xf numFmtId="0" fontId="145" fillId="0" borderId="0" xfId="141" applyFont="1" applyAlignment="1">
      <alignment horizontal="center" wrapText="1"/>
    </xf>
    <xf numFmtId="0" fontId="89" fillId="0" borderId="114" xfId="141" applyFont="1" applyBorder="1" applyAlignment="1">
      <alignment horizontal="center" wrapText="1"/>
    </xf>
    <xf numFmtId="0" fontId="130" fillId="0" borderId="111" xfId="142" applyFont="1" applyBorder="1" applyAlignment="1">
      <alignment horizontal="center" vertical="center" wrapText="1"/>
    </xf>
    <xf numFmtId="0" fontId="141" fillId="0" borderId="111" xfId="142" applyFont="1" applyBorder="1" applyAlignment="1">
      <alignment horizontal="center" vertical="center"/>
    </xf>
    <xf numFmtId="0" fontId="145" fillId="0" borderId="0" xfId="142" applyFont="1" applyAlignment="1">
      <alignment horizontal="center" wrapText="1"/>
    </xf>
    <xf numFmtId="0" fontId="89" fillId="0" borderId="114" xfId="142" applyFont="1" applyBorder="1" applyAlignment="1">
      <alignment horizontal="center" wrapText="1"/>
    </xf>
    <xf numFmtId="0" fontId="40" fillId="0" borderId="111" xfId="142" applyBorder="1">
      <alignment vertical="center"/>
    </xf>
    <xf numFmtId="0" fontId="40" fillId="0" borderId="113" xfId="144" applyBorder="1">
      <alignment vertical="center"/>
    </xf>
    <xf numFmtId="0" fontId="145" fillId="0" borderId="0" xfId="143" applyFont="1" applyAlignment="1">
      <alignment horizontal="center" vertical="center" wrapText="1"/>
    </xf>
    <xf numFmtId="0" fontId="89" fillId="0" borderId="114" xfId="143" applyFont="1" applyBorder="1" applyAlignment="1">
      <alignment horizontal="center" wrapText="1"/>
    </xf>
    <xf numFmtId="0" fontId="40" fillId="0" borderId="111" xfId="144" applyBorder="1">
      <alignment vertical="center"/>
    </xf>
    <xf numFmtId="0" fontId="130" fillId="0" borderId="111" xfId="145" applyFont="1" applyBorder="1" applyAlignment="1">
      <alignment horizontal="center" vertical="center" wrapText="1"/>
    </xf>
    <xf numFmtId="0" fontId="130" fillId="0" borderId="111" xfId="143" applyFont="1" applyBorder="1" applyAlignment="1">
      <alignment horizontal="center" vertical="center" wrapText="1"/>
    </xf>
    <xf numFmtId="190" fontId="89" fillId="0" borderId="114" xfId="136" applyFont="1" applyBorder="1" applyAlignment="1">
      <alignment horizontal="center" vertical="center"/>
    </xf>
    <xf numFmtId="190" fontId="154" fillId="0" borderId="0" xfId="136" applyFont="1" applyAlignment="1">
      <alignment horizontal="center" vertical="center"/>
    </xf>
    <xf numFmtId="0" fontId="130" fillId="0" borderId="111" xfId="146" applyFont="1" applyBorder="1" applyAlignment="1">
      <alignment horizontal="center" vertical="center" wrapText="1"/>
    </xf>
    <xf numFmtId="0" fontId="130" fillId="0" borderId="116" xfId="146" applyFont="1" applyBorder="1" applyAlignment="1">
      <alignment horizontal="center" vertical="center" wrapText="1"/>
    </xf>
    <xf numFmtId="190" fontId="130" fillId="0" borderId="117" xfId="136" applyFont="1" applyBorder="1" applyAlignment="1">
      <alignment horizontal="center" vertical="center" wrapText="1"/>
    </xf>
    <xf numFmtId="190" fontId="130" fillId="0" borderId="111" xfId="136" applyFont="1" applyBorder="1" applyAlignment="1">
      <alignment horizontal="center" vertical="center" wrapText="1"/>
    </xf>
    <xf numFmtId="0" fontId="130" fillId="0" borderId="124" xfId="147" applyFont="1" applyBorder="1" applyAlignment="1">
      <alignment horizontal="center" wrapText="1"/>
    </xf>
    <xf numFmtId="0" fontId="130" fillId="0" borderId="125" xfId="147" applyFont="1" applyBorder="1" applyAlignment="1">
      <alignment horizontal="center" vertical="center" wrapText="1"/>
    </xf>
    <xf numFmtId="0" fontId="130" fillId="0" borderId="111" xfId="147" applyFont="1" applyBorder="1" applyAlignment="1">
      <alignment horizontal="center" vertical="center" wrapText="1"/>
    </xf>
    <xf numFmtId="190" fontId="130" fillId="0" borderId="116" xfId="136" applyFont="1" applyBorder="1" applyAlignment="1">
      <alignment horizontal="center" vertical="center" wrapText="1"/>
    </xf>
    <xf numFmtId="190" fontId="130" fillId="0" borderId="114" xfId="136" applyFont="1" applyBorder="1" applyAlignment="1">
      <alignment horizontal="right" vertical="center"/>
    </xf>
    <xf numFmtId="190" fontId="89" fillId="0" borderId="111" xfId="136" applyFont="1" applyBorder="1" applyAlignment="1">
      <alignment horizontal="center" vertical="center" wrapText="1"/>
    </xf>
    <xf numFmtId="0" fontId="130" fillId="0" borderId="124" xfId="147" applyFont="1" applyBorder="1" applyAlignment="1">
      <alignment horizontal="center" vertical="center" wrapText="1"/>
    </xf>
    <xf numFmtId="190" fontId="130" fillId="0" borderId="124" xfId="136" applyFont="1" applyBorder="1" applyAlignment="1">
      <alignment horizontal="center" vertical="center" wrapText="1"/>
    </xf>
    <xf numFmtId="190" fontId="130" fillId="0" borderId="126" xfId="136" applyFont="1" applyBorder="1" applyAlignment="1">
      <alignment horizontal="center" vertical="center" wrapText="1"/>
    </xf>
    <xf numFmtId="190" fontId="89" fillId="0" borderId="111" xfId="136" applyFont="1" applyBorder="1" applyAlignment="1">
      <alignment horizontal="center" vertical="center"/>
    </xf>
    <xf numFmtId="190" fontId="156" fillId="0" borderId="0" xfId="136" applyFont="1" applyAlignment="1">
      <alignment horizontal="center" vertical="center"/>
    </xf>
    <xf numFmtId="0" fontId="130" fillId="0" borderId="111" xfId="149" applyFont="1" applyBorder="1" applyAlignment="1">
      <alignment horizontal="center" vertical="center" wrapText="1"/>
    </xf>
    <xf numFmtId="0" fontId="130" fillId="0" borderId="124" xfId="149" applyFont="1" applyBorder="1" applyAlignment="1">
      <alignment horizontal="center" vertical="center" wrapText="1"/>
    </xf>
    <xf numFmtId="190" fontId="130" fillId="0" borderId="125" xfId="136" applyFont="1" applyBorder="1" applyAlignment="1">
      <alignment horizontal="center" vertical="center" wrapText="1"/>
    </xf>
    <xf numFmtId="0" fontId="124" fillId="0" borderId="130" xfId="0" applyFont="1" applyBorder="1" applyAlignment="1">
      <alignment horizontal="center" vertical="center"/>
    </xf>
    <xf numFmtId="0" fontId="124" fillId="0" borderId="9" xfId="0" applyFont="1" applyBorder="1" applyAlignment="1">
      <alignment horizontal="center" vertical="center"/>
    </xf>
    <xf numFmtId="0" fontId="124" fillId="0" borderId="10" xfId="0" applyFont="1" applyBorder="1" applyAlignment="1">
      <alignment horizontal="center" vertical="center"/>
    </xf>
    <xf numFmtId="0" fontId="124" fillId="0" borderId="132" xfId="0" applyFont="1" applyBorder="1" applyAlignment="1">
      <alignment horizontal="center" vertical="center"/>
    </xf>
    <xf numFmtId="0" fontId="124" fillId="0" borderId="0" xfId="0" applyFont="1" applyAlignment="1">
      <alignment horizontal="center" vertical="center"/>
    </xf>
    <xf numFmtId="0" fontId="124" fillId="0" borderId="0" xfId="0" applyFont="1">
      <alignment vertical="center"/>
    </xf>
    <xf numFmtId="0" fontId="159" fillId="0" borderId="4" xfId="0" applyFont="1" applyBorder="1" applyAlignment="1">
      <alignment horizontal="center"/>
    </xf>
    <xf numFmtId="0" fontId="159" fillId="0" borderId="8" xfId="0" applyFont="1" applyBorder="1" applyAlignment="1">
      <alignment horizontal="center" vertical="center"/>
    </xf>
    <xf numFmtId="41" fontId="164" fillId="0" borderId="141" xfId="150" applyNumberFormat="1" applyFont="1" applyBorder="1" applyAlignment="1">
      <alignment horizontal="center" vertical="center"/>
    </xf>
    <xf numFmtId="41" fontId="164" fillId="0" borderId="146" xfId="150" applyNumberFormat="1" applyFont="1" applyBorder="1" applyAlignment="1">
      <alignment horizontal="center" vertical="center"/>
    </xf>
    <xf numFmtId="41" fontId="124" fillId="0" borderId="8" xfId="150" applyNumberFormat="1" applyFont="1" applyBorder="1" applyAlignment="1">
      <alignment horizontal="center" vertical="top"/>
    </xf>
    <xf numFmtId="41" fontId="124" fillId="0" borderId="10" xfId="150" applyNumberFormat="1" applyFont="1" applyBorder="1" applyAlignment="1">
      <alignment horizontal="center" vertical="top"/>
    </xf>
    <xf numFmtId="41" fontId="159" fillId="0" borderId="8" xfId="150" applyNumberFormat="1" applyFont="1" applyBorder="1" applyAlignment="1">
      <alignment horizontal="center" vertical="top"/>
    </xf>
    <xf numFmtId="41" fontId="159" fillId="0" borderId="9" xfId="150" applyNumberFormat="1" applyFont="1" applyBorder="1" applyAlignment="1">
      <alignment horizontal="center" vertical="top"/>
    </xf>
    <xf numFmtId="41" fontId="159" fillId="0" borderId="132" xfId="150" applyNumberFormat="1" applyFont="1" applyBorder="1" applyAlignment="1">
      <alignment horizontal="center" vertical="top"/>
    </xf>
    <xf numFmtId="41" fontId="124" fillId="0" borderId="9" xfId="150" applyNumberFormat="1" applyFont="1" applyBorder="1" applyAlignment="1">
      <alignment horizontal="center" vertical="top"/>
    </xf>
    <xf numFmtId="41" fontId="124" fillId="0" borderId="132" xfId="150" applyNumberFormat="1" applyFont="1" applyBorder="1" applyAlignment="1">
      <alignment horizontal="center" vertical="top"/>
    </xf>
    <xf numFmtId="41" fontId="124" fillId="0" borderId="0" xfId="150" applyNumberFormat="1" applyFont="1" applyAlignment="1">
      <alignment horizontal="center" vertical="top"/>
    </xf>
    <xf numFmtId="41" fontId="164" fillId="0" borderId="137" xfId="150" applyNumberFormat="1" applyFont="1" applyBorder="1" applyAlignment="1">
      <alignment horizontal="center"/>
    </xf>
    <xf numFmtId="41" fontId="164" fillId="0" borderId="134" xfId="150" applyNumberFormat="1" applyFont="1" applyBorder="1" applyAlignment="1">
      <alignment horizontal="center"/>
    </xf>
    <xf numFmtId="41" fontId="164" fillId="0" borderId="138" xfId="150" applyNumberFormat="1" applyFont="1" applyBorder="1" applyAlignment="1">
      <alignment horizontal="center"/>
    </xf>
    <xf numFmtId="41" fontId="164" fillId="0" borderId="137" xfId="150" applyNumberFormat="1" applyFont="1" applyBorder="1" applyAlignment="1">
      <alignment horizontal="center" vertical="center" wrapText="1"/>
    </xf>
    <xf numFmtId="41" fontId="164" fillId="0" borderId="138" xfId="150" applyNumberFormat="1" applyFont="1" applyBorder="1" applyAlignment="1">
      <alignment horizontal="center" vertical="center" wrapText="1"/>
    </xf>
    <xf numFmtId="41" fontId="164" fillId="0" borderId="139" xfId="150" applyNumberFormat="1" applyFont="1" applyBorder="1" applyAlignment="1">
      <alignment horizontal="center" vertical="center"/>
    </xf>
    <xf numFmtId="41" fontId="164" fillId="0" borderId="144" xfId="150" applyNumberFormat="1" applyFont="1" applyBorder="1" applyAlignment="1">
      <alignment horizontal="center" vertical="center"/>
    </xf>
    <xf numFmtId="41" fontId="164" fillId="0" borderId="142" xfId="150" applyNumberFormat="1" applyFont="1" applyBorder="1" applyAlignment="1">
      <alignment horizontal="center"/>
    </xf>
    <xf numFmtId="41" fontId="164" fillId="0" borderId="149" xfId="150" applyNumberFormat="1" applyFont="1" applyBorder="1" applyAlignment="1">
      <alignment horizontal="center" vertical="center"/>
    </xf>
    <xf numFmtId="41" fontId="164" fillId="0" borderId="142" xfId="150" applyNumberFormat="1" applyFont="1" applyBorder="1" applyAlignment="1">
      <alignment horizontal="center" vertical="center" wrapText="1"/>
    </xf>
    <xf numFmtId="41" fontId="164" fillId="0" borderId="140" xfId="150" applyNumberFormat="1" applyFont="1" applyBorder="1" applyAlignment="1">
      <alignment horizontal="center" vertical="center"/>
    </xf>
    <xf numFmtId="41" fontId="164" fillId="0" borderId="145" xfId="150" applyNumberFormat="1" applyFont="1" applyBorder="1" applyAlignment="1">
      <alignment horizontal="center" vertical="center"/>
    </xf>
    <xf numFmtId="41" fontId="164" fillId="0" borderId="153" xfId="150" applyNumberFormat="1" applyFont="1" applyBorder="1" applyAlignment="1">
      <alignment horizontal="center"/>
    </xf>
    <xf numFmtId="41" fontId="164" fillId="0" borderId="135" xfId="150" applyNumberFormat="1" applyFont="1" applyBorder="1" applyAlignment="1">
      <alignment horizontal="center"/>
    </xf>
    <xf numFmtId="41" fontId="164" fillId="0" borderId="136" xfId="150" applyNumberFormat="1" applyFont="1" applyBorder="1" applyAlignment="1">
      <alignment horizontal="center"/>
    </xf>
    <xf numFmtId="41" fontId="164" fillId="0" borderId="142" xfId="150" applyNumberFormat="1" applyFont="1" applyBorder="1" applyAlignment="1">
      <alignment horizontal="center" wrapText="1"/>
    </xf>
    <xf numFmtId="41" fontId="164" fillId="0" borderId="134" xfId="150" applyNumberFormat="1" applyFont="1" applyBorder="1" applyAlignment="1">
      <alignment horizontal="center" wrapText="1"/>
    </xf>
    <xf numFmtId="41" fontId="164" fillId="0" borderId="138" xfId="150" applyNumberFormat="1" applyFont="1" applyBorder="1" applyAlignment="1">
      <alignment horizontal="center" wrapText="1"/>
    </xf>
    <xf numFmtId="41" fontId="164" fillId="0" borderId="154" xfId="150" applyNumberFormat="1" applyFont="1" applyBorder="1" applyAlignment="1">
      <alignment horizontal="center" vertical="center" wrapText="1"/>
    </xf>
    <xf numFmtId="41" fontId="164" fillId="0" borderId="135" xfId="150" applyNumberFormat="1" applyFont="1" applyBorder="1" applyAlignment="1">
      <alignment horizontal="center" vertical="center" wrapText="1"/>
    </xf>
    <xf numFmtId="41" fontId="164" fillId="0" borderId="136" xfId="150" applyNumberFormat="1" applyFont="1" applyBorder="1" applyAlignment="1">
      <alignment horizontal="center" vertical="center" wrapText="1"/>
    </xf>
    <xf numFmtId="0" fontId="86" fillId="0" borderId="42" xfId="35" applyFont="1" applyBorder="1" applyAlignment="1">
      <alignment horizontal="center" vertical="center" wrapText="1"/>
    </xf>
    <xf numFmtId="197" fontId="167" fillId="0" borderId="12" xfId="32" applyNumberFormat="1" applyFont="1" applyBorder="1" applyProtection="1">
      <protection locked="0"/>
    </xf>
    <xf numFmtId="197" fontId="17" fillId="0" borderId="12" xfId="32" applyNumberFormat="1" applyBorder="1" applyProtection="1">
      <protection locked="0"/>
    </xf>
    <xf numFmtId="197" fontId="166" fillId="0" borderId="12" xfId="32" applyNumberFormat="1" applyFont="1" applyBorder="1" applyAlignment="1" applyProtection="1">
      <alignment horizontal="right"/>
      <protection locked="0"/>
    </xf>
    <xf numFmtId="197" fontId="167" fillId="0" borderId="0" xfId="32" applyNumberFormat="1" applyFont="1" applyProtection="1">
      <protection locked="0"/>
    </xf>
    <xf numFmtId="197" fontId="17" fillId="0" borderId="0" xfId="32" applyNumberFormat="1" applyProtection="1">
      <protection locked="0"/>
    </xf>
    <xf numFmtId="0" fontId="25" fillId="0" borderId="12" xfId="32" applyFont="1" applyBorder="1" applyAlignment="1" applyProtection="1">
      <alignment vertical="center"/>
      <protection locked="0"/>
    </xf>
    <xf numFmtId="0" fontId="28" fillId="0" borderId="12" xfId="32" applyFont="1" applyBorder="1" applyAlignment="1" applyProtection="1">
      <alignment vertical="center"/>
      <protection locked="0"/>
    </xf>
    <xf numFmtId="0" fontId="28" fillId="0" borderId="14" xfId="32" applyFont="1" applyBorder="1" applyAlignment="1" applyProtection="1">
      <alignment vertical="center"/>
      <protection locked="0"/>
    </xf>
    <xf numFmtId="0" fontId="28" fillId="0" borderId="11" xfId="32" applyFont="1" applyBorder="1" applyAlignment="1" applyProtection="1">
      <alignment vertical="center"/>
      <protection locked="0"/>
    </xf>
    <xf numFmtId="0" fontId="28" fillId="0" borderId="16" xfId="32" applyFont="1" applyBorder="1" applyAlignment="1" applyProtection="1">
      <alignment vertical="center"/>
      <protection locked="0"/>
    </xf>
    <xf numFmtId="197" fontId="23" fillId="4" borderId="8" xfId="32" applyNumberFormat="1" applyFont="1" applyFill="1" applyBorder="1" applyAlignment="1">
      <alignment horizontal="center"/>
    </xf>
    <xf numFmtId="197" fontId="23" fillId="4" borderId="10" xfId="32" applyNumberFormat="1" applyFont="1" applyFill="1" applyBorder="1" applyAlignment="1">
      <alignment horizontal="center"/>
    </xf>
    <xf numFmtId="197" fontId="23" fillId="4" borderId="8" xfId="32" applyNumberFormat="1" applyFont="1" applyFill="1" applyBorder="1" applyAlignment="1" applyProtection="1">
      <alignment horizontal="center"/>
      <protection locked="0"/>
    </xf>
    <xf numFmtId="197" fontId="23" fillId="4" borderId="10" xfId="32" applyNumberFormat="1" applyFont="1" applyFill="1" applyBorder="1" applyAlignment="1" applyProtection="1">
      <alignment horizontal="center"/>
      <protection locked="0"/>
    </xf>
    <xf numFmtId="0" fontId="166" fillId="0" borderId="4" xfId="32" applyFont="1" applyBorder="1" applyAlignment="1" applyProtection="1">
      <alignment horizontal="center"/>
      <protection locked="0"/>
    </xf>
    <xf numFmtId="185" fontId="168" fillId="0" borderId="0" xfId="32" applyNumberFormat="1" applyFont="1" applyAlignment="1" applyProtection="1">
      <alignment horizontal="center" vertical="center"/>
      <protection locked="0"/>
    </xf>
    <xf numFmtId="185" fontId="169" fillId="0" borderId="0" xfId="32" applyNumberFormat="1"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89" fillId="0" borderId="4" xfId="0" applyFont="1" applyBorder="1" applyAlignment="1" applyProtection="1">
      <alignment horizontal="center"/>
      <protection locked="0"/>
    </xf>
    <xf numFmtId="0" fontId="91" fillId="0" borderId="4" xfId="0" applyFont="1" applyBorder="1" applyAlignment="1" applyProtection="1">
      <alignment horizontal="center"/>
      <protection locked="0"/>
    </xf>
    <xf numFmtId="49" fontId="99" fillId="0" borderId="8" xfId="0" applyNumberFormat="1" applyFont="1" applyBorder="1" applyAlignment="1" applyProtection="1">
      <alignment horizontal="center"/>
      <protection locked="0"/>
    </xf>
    <xf numFmtId="49" fontId="99" fillId="0" borderId="10" xfId="0" applyNumberFormat="1" applyFont="1" applyBorder="1" applyAlignment="1" applyProtection="1">
      <alignment horizontal="center"/>
      <protection locked="0"/>
    </xf>
    <xf numFmtId="0" fontId="122" fillId="0" borderId="12" xfId="0" applyFont="1" applyBorder="1" applyAlignment="1" applyProtection="1">
      <alignment horizontal="center" vertical="center"/>
      <protection locked="0"/>
    </xf>
    <xf numFmtId="0" fontId="23" fillId="0" borderId="77" xfId="0" applyFont="1" applyBorder="1" applyAlignment="1">
      <alignment horizontal="center" vertical="center"/>
    </xf>
    <xf numFmtId="0" fontId="23" fillId="0" borderId="9" xfId="0" applyFont="1" applyBorder="1" applyAlignment="1">
      <alignment horizontal="center" vertical="center"/>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23" fillId="0" borderId="92" xfId="0" applyFont="1" applyBorder="1" applyAlignment="1" applyProtection="1">
      <alignment horizontal="center" vertical="center"/>
      <protection locked="0"/>
    </xf>
    <xf numFmtId="0" fontId="23" fillId="0" borderId="159" xfId="0" applyFont="1" applyBorder="1" applyAlignment="1" applyProtection="1">
      <alignment horizontal="center" vertical="center"/>
      <protection locked="0"/>
    </xf>
    <xf numFmtId="0" fontId="23" fillId="0" borderId="87" xfId="0" applyFont="1" applyBorder="1" applyAlignment="1" applyProtection="1">
      <alignment horizontal="center" vertical="center"/>
      <protection locked="0"/>
    </xf>
    <xf numFmtId="0" fontId="23" fillId="0" borderId="82" xfId="0" applyFont="1" applyBorder="1" applyAlignment="1" applyProtection="1">
      <alignment horizontal="center" vertical="center" wrapText="1"/>
      <protection locked="0"/>
    </xf>
    <xf numFmtId="0" fontId="23" fillId="0" borderId="84" xfId="0" applyFont="1" applyBorder="1" applyAlignment="1" applyProtection="1">
      <alignment horizontal="center" vertical="center" wrapText="1"/>
      <protection locked="0"/>
    </xf>
    <xf numFmtId="0" fontId="23" fillId="0" borderId="86" xfId="0" applyFont="1" applyBorder="1" applyAlignment="1" applyProtection="1">
      <alignment horizontal="center" vertical="center" wrapText="1"/>
      <protection locked="0"/>
    </xf>
    <xf numFmtId="0" fontId="123" fillId="0" borderId="12"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23" fillId="0" borderId="35"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32" fillId="0" borderId="35"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5" xfId="0" applyFont="1" applyBorder="1" applyAlignment="1" applyProtection="1">
      <alignment horizontal="center" vertical="center" wrapText="1"/>
      <protection locked="0"/>
    </xf>
    <xf numFmtId="0" fontId="23" fillId="0" borderId="77"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32" fillId="0" borderId="81" xfId="0" applyFont="1" applyBorder="1" applyAlignment="1" applyProtection="1">
      <alignment horizontal="center" vertical="center"/>
      <protection locked="0"/>
    </xf>
    <xf numFmtId="0" fontId="123" fillId="0" borderId="13" xfId="0" applyFont="1" applyBorder="1" applyAlignment="1" applyProtection="1">
      <alignment horizontal="center" vertical="center" wrapText="1"/>
      <protection locked="0"/>
    </xf>
    <xf numFmtId="0" fontId="123" fillId="0" borderId="17" xfId="0" applyFont="1" applyBorder="1" applyAlignment="1" applyProtection="1">
      <alignment horizontal="center" vertical="center" wrapText="1"/>
      <protection locked="0"/>
    </xf>
    <xf numFmtId="0" fontId="123" fillId="0" borderId="15"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16"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81"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protection locked="0"/>
    </xf>
    <xf numFmtId="0" fontId="32" fillId="0" borderId="13" xfId="0" applyFont="1" applyBorder="1" applyAlignment="1" applyProtection="1">
      <alignment horizontal="center" vertical="center" wrapText="1"/>
      <protection locked="0"/>
    </xf>
    <xf numFmtId="0" fontId="32" fillId="0" borderId="92" xfId="0" applyFont="1" applyBorder="1" applyAlignment="1" applyProtection="1">
      <alignment horizontal="center" vertical="center" wrapText="1"/>
      <protection locked="0"/>
    </xf>
    <xf numFmtId="0" fontId="32" fillId="0" borderId="15" xfId="0" applyFont="1" applyBorder="1" applyAlignment="1" applyProtection="1">
      <alignment horizontal="center" vertical="center" wrapText="1"/>
      <protection locked="0"/>
    </xf>
    <xf numFmtId="0" fontId="32" fillId="0" borderId="87" xfId="0" applyFont="1" applyBorder="1" applyAlignment="1" applyProtection="1">
      <alignment horizontal="center" vertical="center" wrapText="1"/>
      <protection locked="0"/>
    </xf>
    <xf numFmtId="185" fontId="23" fillId="0" borderId="15" xfId="0" applyNumberFormat="1" applyFont="1" applyBorder="1" applyAlignment="1" applyProtection="1">
      <alignment horizontal="center" vertical="center"/>
      <protection locked="0"/>
    </xf>
    <xf numFmtId="185" fontId="23" fillId="0" borderId="87" xfId="0" applyNumberFormat="1" applyFont="1" applyBorder="1" applyAlignment="1" applyProtection="1">
      <alignment horizontal="center" vertical="center"/>
      <protection locked="0"/>
    </xf>
    <xf numFmtId="185" fontId="23" fillId="0" borderId="16" xfId="0" applyNumberFormat="1" applyFont="1" applyBorder="1" applyAlignment="1" applyProtection="1">
      <alignment horizontal="center" vertical="center"/>
      <protection locked="0"/>
    </xf>
    <xf numFmtId="0" fontId="23" fillId="0" borderId="88" xfId="0" applyFont="1" applyBorder="1" applyAlignment="1" applyProtection="1">
      <alignment horizontal="center" vertical="center"/>
      <protection locked="0"/>
    </xf>
    <xf numFmtId="0" fontId="23" fillId="0" borderId="89" xfId="0" applyFont="1" applyBorder="1" applyAlignment="1" applyProtection="1">
      <alignment horizontal="center" vertical="center"/>
      <protection locked="0"/>
    </xf>
    <xf numFmtId="0" fontId="23" fillId="0" borderId="90" xfId="0" applyFont="1" applyBorder="1" applyAlignment="1" applyProtection="1">
      <alignment horizontal="center" vertical="center"/>
      <protection locked="0"/>
    </xf>
    <xf numFmtId="0" fontId="23" fillId="0" borderId="91" xfId="0" applyFont="1" applyBorder="1" applyAlignment="1" applyProtection="1">
      <alignment horizontal="center" vertical="center"/>
      <protection locked="0"/>
    </xf>
    <xf numFmtId="0" fontId="23" fillId="0" borderId="93" xfId="0" applyFont="1" applyBorder="1" applyAlignment="1" applyProtection="1">
      <alignment horizontal="center" vertical="center"/>
      <protection locked="0"/>
    </xf>
    <xf numFmtId="0" fontId="23" fillId="0" borderId="94" xfId="0" applyFont="1" applyBorder="1" applyAlignment="1" applyProtection="1">
      <alignment horizontal="center" vertical="center"/>
      <protection locked="0"/>
    </xf>
    <xf numFmtId="0" fontId="23" fillId="0" borderId="83" xfId="0" applyFont="1" applyBorder="1" applyAlignment="1" applyProtection="1">
      <alignment horizontal="center" vertical="center"/>
      <protection locked="0"/>
    </xf>
    <xf numFmtId="0" fontId="23" fillId="0" borderId="160" xfId="0" applyFont="1" applyBorder="1" applyAlignment="1" applyProtection="1">
      <alignment horizontal="center" vertical="center"/>
      <protection locked="0"/>
    </xf>
    <xf numFmtId="0" fontId="23" fillId="0" borderId="85" xfId="0"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3" fillId="0" borderId="17" xfId="0" applyFont="1" applyBorder="1" applyAlignment="1" applyProtection="1">
      <alignment horizontal="center" vertical="center" wrapText="1"/>
      <protection locked="0"/>
    </xf>
    <xf numFmtId="0" fontId="32" fillId="0" borderId="14" xfId="0" applyFont="1" applyBorder="1" applyAlignment="1" applyProtection="1">
      <alignment horizontal="center" vertical="center" wrapText="1"/>
      <protection locked="0"/>
    </xf>
    <xf numFmtId="0" fontId="32" fillId="0" borderId="16" xfId="0" applyFont="1" applyBorder="1" applyAlignment="1" applyProtection="1">
      <alignment horizontal="center" vertical="center" wrapText="1"/>
      <protection locked="0"/>
    </xf>
    <xf numFmtId="0" fontId="95" fillId="0" borderId="1" xfId="35" applyFont="1" applyBorder="1" applyAlignment="1">
      <alignment horizontal="distributed" vertical="center" wrapText="1"/>
    </xf>
    <xf numFmtId="0" fontId="41" fillId="0" borderId="1" xfId="35" applyBorder="1" applyAlignment="1">
      <alignment vertical="center"/>
    </xf>
    <xf numFmtId="200" fontId="183" fillId="0" borderId="48" xfId="35" applyNumberFormat="1" applyFont="1" applyBorder="1" applyAlignment="1">
      <alignment horizontal="center" vertical="center"/>
    </xf>
    <xf numFmtId="0" fontId="41" fillId="0" borderId="48" xfId="35" applyBorder="1" applyAlignment="1">
      <alignment horizontal="center" vertical="center"/>
    </xf>
    <xf numFmtId="200" fontId="183" fillId="0" borderId="0" xfId="35" applyNumberFormat="1" applyFont="1" applyAlignment="1">
      <alignment horizontal="center" vertical="center"/>
    </xf>
    <xf numFmtId="0" fontId="41" fillId="0" borderId="0" xfId="35" applyAlignment="1">
      <alignment horizontal="center" vertical="center"/>
    </xf>
    <xf numFmtId="0" fontId="41" fillId="0" borderId="47" xfId="35" applyBorder="1" applyAlignment="1">
      <alignment horizontal="center" vertical="center"/>
    </xf>
    <xf numFmtId="0" fontId="113" fillId="0" borderId="0" xfId="35" applyFont="1" applyAlignment="1">
      <alignment horizontal="left" vertical="top" wrapText="1"/>
    </xf>
    <xf numFmtId="0" fontId="184" fillId="0" borderId="0" xfId="35" applyFont="1" applyAlignment="1">
      <alignment horizontal="left" vertical="top" wrapText="1"/>
    </xf>
    <xf numFmtId="0" fontId="89" fillId="0" borderId="48" xfId="35" applyFont="1" applyBorder="1" applyAlignment="1">
      <alignment horizontal="distributed" vertical="center" wrapText="1"/>
    </xf>
    <xf numFmtId="0" fontId="89" fillId="0" borderId="0" xfId="35" applyFont="1" applyAlignment="1">
      <alignment horizontal="distributed" vertical="center" wrapText="1"/>
    </xf>
    <xf numFmtId="0" fontId="41" fillId="0" borderId="0" xfId="35" applyAlignment="1">
      <alignment vertical="center"/>
    </xf>
    <xf numFmtId="0" fontId="89" fillId="0" borderId="47" xfId="35" applyFont="1" applyBorder="1" applyAlignment="1">
      <alignment horizontal="distributed" vertical="center" wrapText="1"/>
    </xf>
    <xf numFmtId="0" fontId="41" fillId="0" borderId="47" xfId="35" applyBorder="1" applyAlignment="1">
      <alignment vertical="center"/>
    </xf>
    <xf numFmtId="0" fontId="89" fillId="0" borderId="0" xfId="35" applyFont="1" applyAlignment="1">
      <alignment horizontal="distributed" vertical="center" wrapText="1" justifyLastLine="1"/>
    </xf>
    <xf numFmtId="0" fontId="41" fillId="0" borderId="0" xfId="35" applyAlignment="1">
      <alignment horizontal="distributed" vertical="center" wrapText="1" justifyLastLine="1"/>
    </xf>
    <xf numFmtId="188" fontId="17" fillId="0" borderId="0" xfId="35" applyNumberFormat="1" applyFont="1" applyAlignment="1">
      <alignment horizontal="center" vertical="center"/>
    </xf>
    <xf numFmtId="0" fontId="130" fillId="0" borderId="119" xfId="151" applyFont="1" applyBorder="1" applyAlignment="1">
      <alignment horizontal="center"/>
    </xf>
    <xf numFmtId="0" fontId="143" fillId="0" borderId="115" xfId="151" applyFont="1" applyBorder="1" applyAlignment="1">
      <alignment horizontal="center"/>
    </xf>
    <xf numFmtId="0" fontId="130" fillId="0" borderId="161" xfId="151" applyFont="1" applyBorder="1" applyAlignment="1">
      <alignment horizontal="center"/>
    </xf>
    <xf numFmtId="0" fontId="130" fillId="0" borderId="112" xfId="151" applyFont="1" applyBorder="1" applyAlignment="1">
      <alignment horizontal="center"/>
    </xf>
    <xf numFmtId="0" fontId="140" fillId="0" borderId="114" xfId="151" applyFont="1" applyBorder="1" applyAlignment="1">
      <alignment horizontal="center" vertical="center"/>
    </xf>
    <xf numFmtId="0" fontId="130" fillId="0" borderId="117" xfId="151" applyFont="1" applyBorder="1" applyAlignment="1">
      <alignment horizontal="center"/>
    </xf>
    <xf numFmtId="0" fontId="130" fillId="0" borderId="116" xfId="151" applyFont="1" applyBorder="1" applyAlignment="1">
      <alignment horizontal="center"/>
    </xf>
    <xf numFmtId="0" fontId="130" fillId="0" borderId="117" xfId="151" applyFont="1" applyBorder="1" applyAlignment="1">
      <alignment horizontal="center" vertical="center"/>
    </xf>
    <xf numFmtId="0" fontId="130" fillId="0" borderId="111" xfId="151" applyFont="1" applyBorder="1" applyAlignment="1">
      <alignment horizontal="center" vertical="center" wrapText="1"/>
    </xf>
    <xf numFmtId="0" fontId="130" fillId="0" borderId="111" xfId="151" applyFont="1" applyBorder="1" applyAlignment="1">
      <alignment horizontal="center" vertical="center"/>
    </xf>
    <xf numFmtId="0" fontId="144" fillId="0" borderId="111" xfId="151" applyFont="1" applyBorder="1" applyAlignment="1">
      <alignment horizontal="center" vertical="top" wrapText="1"/>
    </xf>
    <xf numFmtId="0" fontId="130" fillId="0" borderId="111" xfId="151" applyFont="1" applyBorder="1" applyAlignment="1">
      <alignment horizontal="center" vertical="top" wrapText="1"/>
    </xf>
    <xf numFmtId="0" fontId="120" fillId="0" borderId="111" xfId="151" applyFont="1" applyBorder="1" applyAlignment="1">
      <alignment horizontal="center" vertical="center" wrapText="1"/>
    </xf>
    <xf numFmtId="0" fontId="130" fillId="0" borderId="111" xfId="151" applyFont="1" applyBorder="1" applyAlignment="1">
      <alignment horizontal="center"/>
    </xf>
    <xf numFmtId="0" fontId="130" fillId="0" borderId="113" xfId="151" applyFont="1" applyBorder="1" applyAlignment="1">
      <alignment horizontal="right"/>
    </xf>
    <xf numFmtId="0" fontId="144" fillId="0" borderId="111" xfId="151" applyFont="1" applyBorder="1" applyAlignment="1">
      <alignment horizontal="center" vertical="center" wrapText="1"/>
    </xf>
    <xf numFmtId="0" fontId="139" fillId="0" borderId="111" xfId="151" applyFont="1" applyBorder="1" applyAlignment="1">
      <alignment horizontal="center" vertical="center" wrapText="1"/>
    </xf>
    <xf numFmtId="0" fontId="130" fillId="0" borderId="116" xfId="151" applyFont="1" applyBorder="1" applyAlignment="1">
      <alignment horizontal="center" vertical="top" wrapText="1"/>
    </xf>
    <xf numFmtId="0" fontId="95" fillId="0" borderId="111" xfId="151" applyFont="1" applyBorder="1" applyAlignment="1">
      <alignment horizontal="center" vertical="center" wrapText="1"/>
    </xf>
    <xf numFmtId="41" fontId="95" fillId="0" borderId="17" xfId="152" applyNumberFormat="1" applyFont="1" applyBorder="1" applyAlignment="1">
      <alignment horizontal="center" vertical="center"/>
    </xf>
    <xf numFmtId="41" fontId="130" fillId="0" borderId="6" xfId="152" applyNumberFormat="1" applyFont="1" applyBorder="1" applyAlignment="1">
      <alignment horizontal="center" vertical="center"/>
    </xf>
    <xf numFmtId="41" fontId="130" fillId="0" borderId="80" xfId="152" applyNumberFormat="1" applyFont="1" applyBorder="1" applyAlignment="1">
      <alignment horizontal="center" vertical="center"/>
    </xf>
    <xf numFmtId="41" fontId="130" fillId="0" borderId="79" xfId="152" applyNumberFormat="1" applyFont="1" applyBorder="1" applyAlignment="1">
      <alignment horizontal="center" vertical="center"/>
    </xf>
    <xf numFmtId="41" fontId="95" fillId="0" borderId="6" xfId="152" applyNumberFormat="1" applyFont="1" applyBorder="1" applyAlignment="1">
      <alignment horizontal="center" vertical="center"/>
    </xf>
    <xf numFmtId="41" fontId="89" fillId="0" borderId="162" xfId="152" applyNumberFormat="1" applyFont="1" applyBorder="1" applyAlignment="1">
      <alignment horizontal="center" vertical="center"/>
    </xf>
    <xf numFmtId="41" fontId="89" fillId="0" borderId="160" xfId="152" applyNumberFormat="1" applyFont="1" applyBorder="1" applyAlignment="1">
      <alignment horizontal="center" vertical="center"/>
    </xf>
    <xf numFmtId="41" fontId="89" fillId="0" borderId="164" xfId="152" applyNumberFormat="1" applyFont="1" applyBorder="1" applyAlignment="1">
      <alignment horizontal="center" vertical="center"/>
    </xf>
    <xf numFmtId="41" fontId="89" fillId="0" borderId="163" xfId="152" applyNumberFormat="1" applyFont="1" applyBorder="1" applyAlignment="1">
      <alignment horizontal="center" vertical="center"/>
    </xf>
    <xf numFmtId="41" fontId="89" fillId="0" borderId="84" xfId="152" applyNumberFormat="1" applyFont="1" applyBorder="1" applyAlignment="1">
      <alignment horizontal="center" vertical="center"/>
    </xf>
    <xf numFmtId="41" fontId="89" fillId="0" borderId="165" xfId="152" applyNumberFormat="1" applyFont="1" applyBorder="1" applyAlignment="1">
      <alignment horizontal="center" vertical="center"/>
    </xf>
    <xf numFmtId="41" fontId="144" fillId="0" borderId="14" xfId="152" applyNumberFormat="1" applyFont="1" applyBorder="1" applyAlignment="1">
      <alignment horizontal="center" vertical="center" wrapText="1"/>
    </xf>
    <xf numFmtId="41" fontId="144" fillId="0" borderId="18" xfId="152" applyNumberFormat="1" applyFont="1" applyBorder="1" applyAlignment="1">
      <alignment horizontal="center" vertical="center" wrapText="1"/>
    </xf>
    <xf numFmtId="41" fontId="144" fillId="0" borderId="57" xfId="152" applyNumberFormat="1" applyFont="1" applyBorder="1" applyAlignment="1">
      <alignment horizontal="center" vertical="center" wrapText="1"/>
    </xf>
    <xf numFmtId="0" fontId="130" fillId="0" borderId="111" xfId="136" applyNumberFormat="1" applyFont="1" applyBorder="1" applyAlignment="1">
      <alignment horizontal="justify"/>
    </xf>
    <xf numFmtId="0" fontId="145" fillId="0" borderId="113" xfId="154" applyFont="1" applyBorder="1" applyAlignment="1">
      <alignment horizontal="center" vertical="center" wrapText="1"/>
    </xf>
    <xf numFmtId="0" fontId="130" fillId="0" borderId="114" xfId="154" applyFont="1" applyBorder="1" applyAlignment="1">
      <alignment horizontal="center" wrapText="1"/>
    </xf>
    <xf numFmtId="0" fontId="144" fillId="0" borderId="117" xfId="154" applyFont="1" applyBorder="1" applyAlignment="1">
      <alignment horizontal="center" vertical="center" wrapText="1"/>
    </xf>
    <xf numFmtId="0" fontId="144" fillId="0" borderId="111" xfId="154" applyFont="1" applyBorder="1" applyAlignment="1">
      <alignment horizontal="center" vertical="center" wrapText="1"/>
    </xf>
    <xf numFmtId="0" fontId="190" fillId="0" borderId="111" xfId="154" applyFont="1" applyBorder="1" applyAlignment="1">
      <alignment horizontal="left" vertical="center" wrapText="1"/>
    </xf>
    <xf numFmtId="0" fontId="130" fillId="0" borderId="117" xfId="154" applyFont="1" applyBorder="1" applyAlignment="1">
      <alignment horizontal="center" vertical="center" wrapText="1"/>
    </xf>
    <xf numFmtId="0" fontId="144" fillId="0" borderId="111" xfId="154" applyFont="1" applyBorder="1" applyAlignment="1">
      <alignment vertical="center" wrapText="1"/>
    </xf>
    <xf numFmtId="0" fontId="144" fillId="0" borderId="111" xfId="154" applyFont="1" applyBorder="1" applyAlignment="1">
      <alignment horizontal="justify" vertical="center" wrapText="1"/>
    </xf>
    <xf numFmtId="0" fontId="191" fillId="0" borderId="111" xfId="154" applyFont="1" applyBorder="1" applyAlignment="1">
      <alignment horizontal="justify" vertical="center" wrapText="1"/>
    </xf>
    <xf numFmtId="0" fontId="143" fillId="0" borderId="111" xfId="154" applyFont="1" applyBorder="1" applyAlignment="1">
      <alignment horizontal="justify" vertical="center" wrapText="1"/>
    </xf>
    <xf numFmtId="0" fontId="145" fillId="0" borderId="113" xfId="154" applyFont="1" applyBorder="1" applyAlignment="1">
      <alignment horizontal="center" wrapText="1"/>
    </xf>
    <xf numFmtId="0" fontId="144" fillId="0" borderId="116" xfId="154" applyFont="1" applyBorder="1" applyAlignment="1">
      <alignment horizontal="center" vertical="center" wrapText="1"/>
    </xf>
    <xf numFmtId="0" fontId="144" fillId="0" borderId="0" xfId="154" applyFont="1" applyAlignment="1">
      <alignment horizontal="justify" wrapText="1"/>
    </xf>
    <xf numFmtId="190" fontId="130" fillId="0" borderId="117" xfId="136" applyFont="1" applyBorder="1" applyAlignment="1">
      <alignment horizontal="center" vertical="center"/>
    </xf>
    <xf numFmtId="0" fontId="130" fillId="0" borderId="111" xfId="155" applyFont="1" applyBorder="1" applyAlignment="1">
      <alignment horizontal="center" vertical="center" wrapText="1"/>
    </xf>
    <xf numFmtId="0" fontId="40" fillId="0" borderId="113" xfId="155" applyBorder="1">
      <alignment vertical="center"/>
    </xf>
    <xf numFmtId="0" fontId="145" fillId="0" borderId="0" xfId="155" applyFont="1" applyAlignment="1">
      <alignment horizontal="center" wrapText="1"/>
    </xf>
    <xf numFmtId="0" fontId="130" fillId="0" borderId="114" xfId="155" applyFont="1" applyBorder="1" applyAlignment="1">
      <alignment horizontal="center" wrapText="1"/>
    </xf>
    <xf numFmtId="0" fontId="130" fillId="0" borderId="114" xfId="155" applyFont="1" applyBorder="1" applyAlignment="1">
      <alignment horizontal="right" wrapText="1"/>
    </xf>
    <xf numFmtId="0" fontId="130" fillId="0" borderId="117" xfId="155" applyFont="1" applyBorder="1" applyAlignment="1">
      <alignment horizontal="center" vertical="center" wrapText="1"/>
    </xf>
    <xf numFmtId="0" fontId="130" fillId="0" borderId="116" xfId="155" applyFont="1" applyBorder="1" applyAlignment="1">
      <alignment horizontal="center" vertical="center" wrapText="1"/>
    </xf>
    <xf numFmtId="0" fontId="130" fillId="0" borderId="0" xfId="155" applyFont="1" applyAlignment="1">
      <alignment horizontal="justify" wrapText="1"/>
    </xf>
    <xf numFmtId="0" fontId="130" fillId="0" borderId="111" xfId="136" applyNumberFormat="1" applyFont="1" applyBorder="1" applyAlignment="1">
      <alignment horizontal="center"/>
    </xf>
    <xf numFmtId="0" fontId="145" fillId="0" borderId="113" xfId="156" applyFont="1" applyBorder="1" applyAlignment="1">
      <alignment horizontal="center" wrapText="1"/>
    </xf>
    <xf numFmtId="0" fontId="130" fillId="0" borderId="114" xfId="156" applyFont="1" applyBorder="1" applyAlignment="1">
      <alignment horizontal="center" wrapText="1"/>
    </xf>
    <xf numFmtId="0" fontId="130" fillId="0" borderId="117" xfId="156" applyFont="1" applyBorder="1" applyAlignment="1">
      <alignment horizontal="center" vertical="center" wrapText="1"/>
    </xf>
    <xf numFmtId="0" fontId="130" fillId="0" borderId="111" xfId="156" applyFont="1" applyBorder="1" applyAlignment="1">
      <alignment horizontal="center" vertical="center" wrapText="1"/>
    </xf>
    <xf numFmtId="0" fontId="130" fillId="0" borderId="111" xfId="156" applyFont="1" applyBorder="1" applyAlignment="1">
      <alignment horizontal="justify" vertical="center" wrapText="1"/>
    </xf>
    <xf numFmtId="0" fontId="194" fillId="0" borderId="111" xfId="156" applyFont="1" applyBorder="1" applyAlignment="1">
      <alignment horizontal="left" vertical="center" wrapText="1"/>
    </xf>
    <xf numFmtId="0" fontId="195" fillId="0" borderId="111" xfId="156" applyFont="1" applyBorder="1" applyAlignment="1">
      <alignment horizontal="justify" vertical="center" wrapText="1"/>
    </xf>
    <xf numFmtId="0" fontId="194" fillId="0" borderId="111" xfId="156" applyFont="1" applyBorder="1" applyAlignment="1">
      <alignment horizontal="justify" vertical="center" wrapText="1"/>
    </xf>
    <xf numFmtId="0" fontId="130" fillId="0" borderId="116" xfId="156" applyFont="1" applyBorder="1" applyAlignment="1">
      <alignment horizontal="center" vertical="center" wrapText="1"/>
    </xf>
    <xf numFmtId="0" fontId="130" fillId="0" borderId="0" xfId="156" applyFont="1" applyAlignment="1">
      <alignment horizontal="justify" wrapText="1"/>
    </xf>
    <xf numFmtId="0" fontId="155" fillId="0" borderId="111" xfId="158" applyBorder="1">
      <alignment vertical="center"/>
    </xf>
    <xf numFmtId="0" fontId="130" fillId="0" borderId="111" xfId="136" applyNumberFormat="1" applyFont="1" applyBorder="1" applyAlignment="1">
      <alignment horizontal="center" vertical="center"/>
    </xf>
    <xf numFmtId="0" fontId="145" fillId="0" borderId="113" xfId="158" applyFont="1" applyBorder="1" applyAlignment="1">
      <alignment horizontal="center" vertical="center" wrapText="1"/>
    </xf>
    <xf numFmtId="0" fontId="130" fillId="0" borderId="114" xfId="158" applyFont="1" applyBorder="1" applyAlignment="1">
      <alignment horizontal="center" wrapText="1"/>
    </xf>
    <xf numFmtId="0" fontId="130" fillId="0" borderId="114" xfId="158" applyFont="1" applyBorder="1" applyAlignment="1">
      <alignment horizontal="right" wrapText="1"/>
    </xf>
    <xf numFmtId="0" fontId="130" fillId="0" borderId="111" xfId="158" applyFont="1" applyBorder="1" applyAlignment="1">
      <alignment horizontal="center" vertical="center" wrapText="1"/>
    </xf>
    <xf numFmtId="0" fontId="130" fillId="0" borderId="117" xfId="158" applyFont="1" applyBorder="1" applyAlignment="1">
      <alignment horizontal="center" vertical="center" wrapText="1"/>
    </xf>
    <xf numFmtId="0" fontId="155" fillId="0" borderId="116" xfId="158" applyBorder="1">
      <alignment vertical="center"/>
    </xf>
    <xf numFmtId="0" fontId="138" fillId="0" borderId="0" xfId="159"/>
    <xf numFmtId="0" fontId="138" fillId="0" borderId="123" xfId="159" applyBorder="1"/>
    <xf numFmtId="0" fontId="138" fillId="0" borderId="119" xfId="159" applyBorder="1"/>
    <xf numFmtId="0" fontId="130" fillId="0" borderId="0" xfId="159" applyFont="1" applyAlignment="1">
      <alignment horizontal="center"/>
    </xf>
    <xf numFmtId="0" fontId="130" fillId="0" borderId="0" xfId="159" applyFont="1" applyAlignment="1">
      <alignment horizontal="right"/>
    </xf>
    <xf numFmtId="204" fontId="199" fillId="0" borderId="161" xfId="159" applyNumberFormat="1" applyFont="1" applyBorder="1" applyAlignment="1">
      <alignment horizontal="center"/>
    </xf>
    <xf numFmtId="0" fontId="128" fillId="0" borderId="111" xfId="159" applyFont="1" applyBorder="1" applyAlignment="1">
      <alignment horizontal="left" vertical="center"/>
    </xf>
    <xf numFmtId="0" fontId="128" fillId="0" borderId="115" xfId="159" applyFont="1" applyBorder="1"/>
    <xf numFmtId="0" fontId="141" fillId="0" borderId="0" xfId="159" applyFont="1" applyAlignment="1">
      <alignment horizontal="center"/>
    </xf>
    <xf numFmtId="0" fontId="141" fillId="0" borderId="114" xfId="159" applyFont="1" applyBorder="1" applyAlignment="1">
      <alignment horizontal="center"/>
    </xf>
    <xf numFmtId="0" fontId="141" fillId="0" borderId="117" xfId="159" applyFont="1" applyBorder="1" applyAlignment="1">
      <alignment horizontal="center" vertical="center"/>
    </xf>
    <xf numFmtId="0" fontId="141" fillId="0" borderId="111" xfId="159" applyFont="1" applyBorder="1" applyAlignment="1">
      <alignment horizontal="center" vertical="center"/>
    </xf>
    <xf numFmtId="0" fontId="141" fillId="0" borderId="111" xfId="159" applyFont="1" applyBorder="1" applyAlignment="1" applyProtection="1">
      <alignment horizontal="center" vertical="center"/>
      <protection locked="0"/>
    </xf>
    <xf numFmtId="0" fontId="205" fillId="0" borderId="0" xfId="162" applyFont="1">
      <alignment vertical="center"/>
    </xf>
    <xf numFmtId="0" fontId="145" fillId="0" borderId="4" xfId="128" applyFont="1" applyBorder="1" applyAlignment="1">
      <alignment horizontal="center" vertical="center"/>
    </xf>
    <xf numFmtId="0" fontId="152" fillId="0" borderId="0" xfId="162" applyFont="1" applyAlignment="1">
      <alignment horizontal="center" vertical="center"/>
    </xf>
    <xf numFmtId="0" fontId="152" fillId="0" borderId="113" xfId="162" applyFont="1" applyBorder="1" applyAlignment="1">
      <alignment horizontal="center" vertical="center"/>
    </xf>
    <xf numFmtId="0" fontId="130" fillId="0" borderId="123" xfId="128" applyFont="1" applyBorder="1" applyAlignment="1">
      <alignment horizontal="left" vertical="center" indent="2"/>
    </xf>
    <xf numFmtId="0" fontId="145" fillId="0" borderId="114" xfId="162" applyFont="1" applyBorder="1" applyAlignment="1" applyProtection="1">
      <alignment horizontal="right" vertical="center"/>
      <protection locked="0"/>
    </xf>
    <xf numFmtId="0" fontId="145" fillId="0" borderId="117" xfId="128" applyFont="1" applyBorder="1" applyAlignment="1">
      <alignment horizontal="center" vertical="center"/>
    </xf>
    <xf numFmtId="0" fontId="145" fillId="0" borderId="111" xfId="162" applyFont="1" applyBorder="1" applyAlignment="1">
      <alignment horizontal="center" vertical="center"/>
    </xf>
    <xf numFmtId="0" fontId="145" fillId="0" borderId="116" xfId="128" applyFont="1" applyBorder="1" applyAlignment="1">
      <alignment horizontal="center" vertical="center"/>
    </xf>
    <xf numFmtId="0" fontId="145" fillId="0" borderId="111" xfId="128" applyFont="1" applyBorder="1" applyAlignment="1">
      <alignment horizontal="center" vertical="center" wrapText="1"/>
    </xf>
    <xf numFmtId="0" fontId="145" fillId="0" borderId="116" xfId="128" applyFont="1" applyBorder="1" applyAlignment="1">
      <alignment horizontal="center" vertical="center" wrapText="1"/>
    </xf>
    <xf numFmtId="0" fontId="130" fillId="0" borderId="161" xfId="128" applyFont="1" applyBorder="1" applyAlignment="1">
      <alignment horizontal="left" vertical="center"/>
    </xf>
    <xf numFmtId="0" fontId="130" fillId="0" borderId="123" xfId="163" applyFont="1" applyBorder="1" applyAlignment="1">
      <alignment horizontal="left" vertical="center" wrapText="1" indent="2"/>
    </xf>
    <xf numFmtId="183" fontId="23" fillId="0" borderId="0" xfId="130" quotePrefix="1" applyFont="1" applyAlignment="1" applyProtection="1">
      <alignment horizontal="left" vertical="center" wrapText="1"/>
      <protection locked="0"/>
    </xf>
    <xf numFmtId="0" fontId="130" fillId="0" borderId="119" xfId="163" applyFont="1" applyBorder="1" applyAlignment="1">
      <alignment horizontal="left" vertical="center" wrapText="1" indent="2"/>
    </xf>
    <xf numFmtId="0" fontId="28" fillId="0" borderId="166" xfId="32" applyFont="1" applyBorder="1" applyAlignment="1" applyProtection="1">
      <alignment vertical="center"/>
      <protection locked="0"/>
    </xf>
    <xf numFmtId="37" fontId="130" fillId="0" borderId="167" xfId="164" applyFont="1" applyBorder="1" applyAlignment="1">
      <alignment horizontal="center"/>
    </xf>
    <xf numFmtId="37" fontId="130" fillId="0" borderId="55" xfId="165" applyFont="1" applyBorder="1" applyAlignment="1">
      <alignment horizontal="left"/>
    </xf>
    <xf numFmtId="37" fontId="130" fillId="0" borderId="0" xfId="165" applyFont="1"/>
    <xf numFmtId="209" fontId="130" fillId="0" borderId="0" xfId="166" applyFont="1"/>
    <xf numFmtId="37" fontId="130" fillId="0" borderId="59" xfId="164" applyFont="1" applyBorder="1" applyAlignment="1">
      <alignment horizontal="center"/>
    </xf>
    <xf numFmtId="37" fontId="130" fillId="0" borderId="59" xfId="164" applyFont="1" applyBorder="1" applyAlignment="1">
      <alignment horizontal="center"/>
    </xf>
    <xf numFmtId="37" fontId="130" fillId="0" borderId="55" xfId="165" applyFont="1" applyBorder="1"/>
    <xf numFmtId="37" fontId="130" fillId="0" borderId="3" xfId="164" applyFont="1" applyBorder="1" applyAlignment="1">
      <alignment horizontal="center"/>
    </xf>
    <xf numFmtId="37" fontId="130" fillId="0" borderId="46" xfId="165" applyFont="1" applyBorder="1" applyAlignment="1">
      <alignment horizontal="left"/>
    </xf>
    <xf numFmtId="37" fontId="130" fillId="0" borderId="168" xfId="165" applyFont="1" applyBorder="1"/>
    <xf numFmtId="209" fontId="130" fillId="0" borderId="168" xfId="166" applyFont="1" applyBorder="1"/>
    <xf numFmtId="37" fontId="130" fillId="0" borderId="168" xfId="165" applyFont="1" applyBorder="1" applyAlignment="1">
      <alignment horizontal="left"/>
    </xf>
    <xf numFmtId="37" fontId="95" fillId="0" borderId="59" xfId="164" applyFont="1" applyBorder="1" applyAlignment="1">
      <alignment horizontal="center"/>
    </xf>
    <xf numFmtId="37" fontId="130" fillId="0" borderId="0" xfId="165" applyFont="1" applyProtection="1">
      <protection locked="0"/>
    </xf>
    <xf numFmtId="37" fontId="141" fillId="0" borderId="0" xfId="165" applyFont="1" applyAlignment="1" applyProtection="1">
      <alignment horizontal="left" vertical="center"/>
      <protection locked="0"/>
    </xf>
    <xf numFmtId="209" fontId="141" fillId="0" borderId="0" xfId="166" applyFont="1" applyAlignment="1">
      <alignment vertical="center"/>
    </xf>
    <xf numFmtId="37" fontId="141" fillId="0" borderId="0" xfId="165" applyFont="1" applyAlignment="1">
      <alignment horizontal="left" vertical="center"/>
    </xf>
    <xf numFmtId="37" fontId="130" fillId="0" borderId="0" xfId="165" applyFont="1" applyAlignment="1">
      <alignment horizontal="left" vertical="center"/>
    </xf>
    <xf numFmtId="37" fontId="145" fillId="0" borderId="0" xfId="165" applyFont="1" applyAlignment="1" applyProtection="1">
      <alignment horizontal="left" vertical="center"/>
      <protection locked="0"/>
    </xf>
    <xf numFmtId="37" fontId="130" fillId="0" borderId="0" xfId="165" applyFont="1" applyAlignment="1">
      <alignment horizontal="left"/>
    </xf>
    <xf numFmtId="209" fontId="130" fillId="0" borderId="168" xfId="166" applyFont="1" applyBorder="1" applyAlignment="1">
      <alignment horizontal="center"/>
    </xf>
    <xf numFmtId="37" fontId="130" fillId="0" borderId="169" xfId="165" applyFont="1" applyBorder="1" applyAlignment="1">
      <alignment horizontal="left" vertical="center" wrapText="1"/>
    </xf>
    <xf numFmtId="37" fontId="130" fillId="0" borderId="170" xfId="165" applyFont="1" applyBorder="1"/>
    <xf numFmtId="37" fontId="130" fillId="0" borderId="171" xfId="165" applyFont="1" applyBorder="1" applyAlignment="1">
      <alignment horizontal="center"/>
    </xf>
    <xf numFmtId="37" fontId="130" fillId="0" borderId="48" xfId="165" applyFont="1" applyBorder="1"/>
    <xf numFmtId="37" fontId="130" fillId="0" borderId="172" xfId="165" applyFont="1" applyBorder="1" applyAlignment="1">
      <alignment horizontal="center"/>
    </xf>
    <xf numFmtId="209" fontId="130" fillId="0" borderId="173" xfId="166" applyFont="1" applyBorder="1" applyAlignment="1">
      <alignment horizontal="center" vertical="center" wrapText="1"/>
    </xf>
    <xf numFmtId="37" fontId="130" fillId="0" borderId="173" xfId="165" applyFont="1" applyBorder="1" applyAlignment="1">
      <alignment horizontal="center" vertical="center" wrapText="1"/>
    </xf>
    <xf numFmtId="37" fontId="130" fillId="0" borderId="174" xfId="165" applyFont="1" applyBorder="1" applyAlignment="1">
      <alignment horizontal="center"/>
    </xf>
    <xf numFmtId="37" fontId="130" fillId="0" borderId="175" xfId="165" applyFont="1" applyBorder="1"/>
    <xf numFmtId="37" fontId="130" fillId="0" borderId="176" xfId="165" applyFont="1" applyBorder="1" applyAlignment="1">
      <alignment horizontal="center"/>
    </xf>
    <xf numFmtId="37" fontId="130" fillId="0" borderId="177" xfId="165" applyFont="1" applyBorder="1" applyAlignment="1">
      <alignment horizontal="left" vertical="center"/>
    </xf>
    <xf numFmtId="37" fontId="130" fillId="0" borderId="178" xfId="165" applyFont="1" applyBorder="1" applyAlignment="1">
      <alignment vertical="center"/>
    </xf>
    <xf numFmtId="37" fontId="130" fillId="0" borderId="179" xfId="165" applyFont="1" applyBorder="1" applyAlignment="1">
      <alignment vertical="center"/>
    </xf>
    <xf numFmtId="210" fontId="130" fillId="0" borderId="48" xfId="166" applyNumberFormat="1" applyFont="1" applyBorder="1" applyAlignment="1">
      <alignment vertical="center"/>
    </xf>
    <xf numFmtId="210" fontId="130" fillId="0" borderId="48" xfId="166" applyNumberFormat="1" applyFont="1" applyBorder="1" applyAlignment="1">
      <alignment vertical="center"/>
    </xf>
    <xf numFmtId="37" fontId="130" fillId="0" borderId="48" xfId="165" applyFont="1" applyBorder="1" applyAlignment="1">
      <alignment vertical="center"/>
    </xf>
    <xf numFmtId="37" fontId="130" fillId="0" borderId="0" xfId="165" applyFont="1" applyAlignment="1">
      <alignment vertical="top"/>
    </xf>
    <xf numFmtId="37" fontId="130" fillId="0" borderId="180" xfId="165" applyFont="1" applyBorder="1" applyAlignment="1">
      <alignment horizontal="center" vertical="top"/>
    </xf>
    <xf numFmtId="209" fontId="130" fillId="0" borderId="181" xfId="166" applyFont="1" applyBorder="1" applyAlignment="1">
      <alignment vertical="top"/>
    </xf>
    <xf numFmtId="210" fontId="130" fillId="0" borderId="0" xfId="166" applyNumberFormat="1" applyFont="1" applyAlignment="1">
      <alignment vertical="top"/>
    </xf>
    <xf numFmtId="210" fontId="130" fillId="0" borderId="0" xfId="166" applyNumberFormat="1" applyFont="1" applyAlignment="1">
      <alignment vertical="top"/>
    </xf>
    <xf numFmtId="210" fontId="130" fillId="0" borderId="0" xfId="166" applyNumberFormat="1" applyFont="1" applyAlignment="1">
      <alignment horizontal="center" vertical="top"/>
    </xf>
    <xf numFmtId="37" fontId="130" fillId="0" borderId="0" xfId="165" applyFont="1" applyAlignment="1">
      <alignment vertical="top" wrapText="1"/>
    </xf>
    <xf numFmtId="37" fontId="130" fillId="0" borderId="180" xfId="165" applyFont="1" applyBorder="1" applyAlignment="1">
      <alignment horizontal="center" vertical="center"/>
    </xf>
    <xf numFmtId="37" fontId="130" fillId="0" borderId="182" xfId="165" applyFont="1" applyBorder="1" applyAlignment="1">
      <alignment vertical="top"/>
    </xf>
    <xf numFmtId="209" fontId="130" fillId="0" borderId="178" xfId="166" applyFont="1" applyBorder="1" applyAlignment="1">
      <alignment vertical="top"/>
    </xf>
    <xf numFmtId="211" fontId="130" fillId="0" borderId="0" xfId="166" applyNumberFormat="1" applyFont="1" applyAlignment="1">
      <alignment vertical="top"/>
    </xf>
    <xf numFmtId="209" fontId="130" fillId="0" borderId="0" xfId="166" applyFont="1" applyAlignment="1">
      <alignment vertical="top"/>
    </xf>
    <xf numFmtId="209" fontId="130" fillId="0" borderId="0" xfId="166" applyFont="1" applyAlignment="1">
      <alignment horizontal="center" vertical="top"/>
    </xf>
    <xf numFmtId="37" fontId="130" fillId="0" borderId="181" xfId="165" applyFont="1" applyBorder="1" applyAlignment="1">
      <alignment vertical="center"/>
    </xf>
    <xf numFmtId="210" fontId="130" fillId="0" borderId="0" xfId="166" applyNumberFormat="1" applyFont="1" applyAlignment="1">
      <alignment vertical="center"/>
    </xf>
    <xf numFmtId="210" fontId="130" fillId="0" borderId="0" xfId="166" applyNumberFormat="1" applyFont="1" applyAlignment="1">
      <alignment vertical="center"/>
    </xf>
    <xf numFmtId="37" fontId="130" fillId="0" borderId="172" xfId="165" applyFont="1" applyBorder="1" applyAlignment="1">
      <alignment vertical="top"/>
    </xf>
    <xf numFmtId="0" fontId="207" fillId="0" borderId="0" xfId="151" applyFont="1"/>
    <xf numFmtId="49" fontId="130" fillId="0" borderId="181" xfId="165" applyNumberFormat="1" applyFont="1" applyBorder="1" applyAlignment="1">
      <alignment vertical="top"/>
    </xf>
    <xf numFmtId="41" fontId="130" fillId="0" borderId="0" xfId="167" applyNumberFormat="1" applyFont="1" applyAlignment="1">
      <alignment vertical="top"/>
    </xf>
    <xf numFmtId="41" fontId="130" fillId="0" borderId="0" xfId="167" applyNumberFormat="1" applyFont="1" applyAlignment="1">
      <alignment vertical="top"/>
    </xf>
    <xf numFmtId="41" fontId="130" fillId="0" borderId="0" xfId="167" applyNumberFormat="1" applyFont="1" applyAlignment="1">
      <alignment vertical="center"/>
    </xf>
    <xf numFmtId="41" fontId="130" fillId="0" borderId="0" xfId="167" applyNumberFormat="1" applyFont="1" applyAlignment="1">
      <alignment vertical="top" wrapText="1"/>
    </xf>
    <xf numFmtId="184" fontId="130" fillId="0" borderId="0" xfId="167" applyNumberFormat="1" applyFont="1" applyAlignment="1">
      <alignment vertical="top"/>
    </xf>
    <xf numFmtId="37" fontId="130" fillId="0" borderId="177" xfId="165" applyFont="1" applyBorder="1" applyAlignment="1">
      <alignment vertical="top"/>
    </xf>
    <xf numFmtId="37" fontId="130" fillId="0" borderId="178" xfId="165" applyFont="1" applyBorder="1" applyAlignment="1">
      <alignment horizontal="center" vertical="top"/>
    </xf>
    <xf numFmtId="37" fontId="130" fillId="0" borderId="0" xfId="165" applyFont="1" applyAlignment="1">
      <alignment vertical="center" wrapText="1"/>
    </xf>
    <xf numFmtId="37" fontId="130" fillId="0" borderId="172" xfId="165" applyFont="1" applyBorder="1" applyAlignment="1">
      <alignment horizontal="center" vertical="top"/>
    </xf>
    <xf numFmtId="209" fontId="130" fillId="0" borderId="181" xfId="166" applyFont="1" applyBorder="1" applyAlignment="1">
      <alignment vertical="center"/>
    </xf>
    <xf numFmtId="37" fontId="130" fillId="0" borderId="0" xfId="165" applyFont="1" applyAlignment="1">
      <alignment vertical="center"/>
    </xf>
    <xf numFmtId="37" fontId="189" fillId="0" borderId="180" xfId="165" applyFont="1" applyBorder="1" applyAlignment="1">
      <alignment vertical="top" wrapText="1"/>
    </xf>
    <xf numFmtId="212" fontId="130" fillId="0" borderId="0" xfId="165" applyNumberFormat="1" applyFont="1" applyAlignment="1">
      <alignment vertical="top" wrapText="1"/>
    </xf>
    <xf numFmtId="37" fontId="130" fillId="0" borderId="175" xfId="165" applyFont="1" applyBorder="1" applyAlignment="1">
      <alignment vertical="top"/>
    </xf>
    <xf numFmtId="49" fontId="130" fillId="0" borderId="176" xfId="165" applyNumberFormat="1" applyFont="1" applyBorder="1" applyAlignment="1">
      <alignment vertical="top"/>
    </xf>
    <xf numFmtId="49" fontId="130" fillId="0" borderId="183" xfId="165" applyNumberFormat="1" applyFont="1" applyBorder="1" applyAlignment="1">
      <alignment vertical="top"/>
    </xf>
    <xf numFmtId="211" fontId="130" fillId="0" borderId="168" xfId="166" applyNumberFormat="1" applyFont="1" applyBorder="1" applyAlignment="1">
      <alignment horizontal="right"/>
    </xf>
    <xf numFmtId="210" fontId="130" fillId="0" borderId="168" xfId="166" applyNumberFormat="1" applyFont="1" applyBorder="1" applyAlignment="1">
      <alignment vertical="top"/>
    </xf>
    <xf numFmtId="210" fontId="130" fillId="0" borderId="168" xfId="166" applyNumberFormat="1" applyFont="1" applyBorder="1" applyAlignment="1">
      <alignment vertical="top"/>
    </xf>
    <xf numFmtId="210" fontId="130" fillId="0" borderId="168" xfId="166" applyNumberFormat="1" applyFont="1" applyBorder="1" applyAlignment="1">
      <alignment vertical="center"/>
    </xf>
    <xf numFmtId="37" fontId="130" fillId="0" borderId="0" xfId="168" applyFont="1"/>
    <xf numFmtId="37" fontId="130" fillId="0" borderId="0" xfId="168" applyFont="1" applyAlignment="1">
      <alignment horizontal="left"/>
    </xf>
    <xf numFmtId="37" fontId="130" fillId="0" borderId="0" xfId="164" applyFont="1"/>
    <xf numFmtId="37" fontId="130" fillId="0" borderId="0" xfId="164" applyFont="1" applyAlignment="1">
      <alignment horizontal="right"/>
    </xf>
    <xf numFmtId="212" fontId="130" fillId="0" borderId="0" xfId="165" applyNumberFormat="1" applyFont="1"/>
    <xf numFmtId="37" fontId="193" fillId="0" borderId="0" xfId="168" applyFont="1"/>
    <xf numFmtId="212" fontId="130" fillId="0" borderId="0" xfId="168" applyNumberFormat="1" applyFont="1"/>
    <xf numFmtId="37" fontId="130" fillId="0" borderId="0" xfId="164" applyFont="1" applyAlignment="1">
      <alignment horizontal="left"/>
    </xf>
    <xf numFmtId="37" fontId="130" fillId="0" borderId="0" xfId="165" applyFont="1" applyAlignment="1">
      <alignment horizontal="center"/>
    </xf>
    <xf numFmtId="212" fontId="130" fillId="0" borderId="0" xfId="165" applyNumberFormat="1" applyFont="1" applyAlignment="1">
      <alignment horizontal="left"/>
    </xf>
    <xf numFmtId="209" fontId="130" fillId="0" borderId="0" xfId="166" applyFont="1" applyAlignment="1">
      <alignment horizontal="left"/>
    </xf>
    <xf numFmtId="37" fontId="130" fillId="0" borderId="167" xfId="169" applyFont="1" applyBorder="1" applyAlignment="1">
      <alignment horizontal="center"/>
    </xf>
    <xf numFmtId="37" fontId="130" fillId="0" borderId="0" xfId="169" applyFont="1"/>
    <xf numFmtId="37" fontId="130" fillId="0" borderId="184" xfId="169" applyFont="1" applyBorder="1" applyAlignment="1">
      <alignment horizontal="center"/>
    </xf>
    <xf numFmtId="37" fontId="130" fillId="0" borderId="185" xfId="169" applyFont="1" applyBorder="1" applyAlignment="1">
      <alignment horizontal="left"/>
    </xf>
    <xf numFmtId="37" fontId="130" fillId="0" borderId="186" xfId="169" applyFont="1" applyBorder="1"/>
    <xf numFmtId="37" fontId="130" fillId="0" borderId="187" xfId="169" applyFont="1" applyBorder="1" applyAlignment="1">
      <alignment horizontal="center"/>
    </xf>
    <xf numFmtId="37" fontId="130" fillId="0" borderId="168" xfId="169" applyFont="1" applyBorder="1" applyAlignment="1">
      <alignment horizontal="left"/>
    </xf>
    <xf numFmtId="37" fontId="130" fillId="0" borderId="168" xfId="169" applyFont="1" applyBorder="1"/>
    <xf numFmtId="37" fontId="130" fillId="0" borderId="188" xfId="169" applyFont="1" applyBorder="1" applyAlignment="1">
      <alignment horizontal="center"/>
    </xf>
    <xf numFmtId="37" fontId="95" fillId="0" borderId="189" xfId="169" applyFont="1" applyBorder="1" applyAlignment="1">
      <alignment horizontal="center"/>
    </xf>
    <xf numFmtId="37" fontId="130" fillId="0" borderId="190" xfId="169" applyFont="1" applyBorder="1"/>
    <xf numFmtId="37" fontId="145" fillId="0" borderId="0" xfId="169" applyFont="1" applyAlignment="1">
      <alignment horizontal="center" vertical="center"/>
    </xf>
    <xf numFmtId="37" fontId="130" fillId="0" borderId="168" xfId="169" applyFont="1" applyBorder="1" applyAlignment="1">
      <alignment horizontal="center"/>
    </xf>
    <xf numFmtId="39" fontId="130" fillId="0" borderId="168" xfId="170" applyFont="1" applyBorder="1"/>
    <xf numFmtId="37" fontId="130" fillId="0" borderId="170" xfId="169" applyFont="1" applyBorder="1" applyAlignment="1">
      <alignment horizontal="center"/>
    </xf>
    <xf numFmtId="37" fontId="130" fillId="0" borderId="191" xfId="169" applyFont="1" applyBorder="1" applyAlignment="1">
      <alignment horizontal="center" vertical="center"/>
    </xf>
    <xf numFmtId="37" fontId="130" fillId="0" borderId="171" xfId="169" applyFont="1" applyBorder="1" applyAlignment="1">
      <alignment horizontal="center" vertical="center"/>
    </xf>
    <xf numFmtId="37" fontId="130" fillId="0" borderId="192" xfId="169" applyFont="1" applyBorder="1" applyAlignment="1">
      <alignment horizontal="center" vertical="center"/>
    </xf>
    <xf numFmtId="37" fontId="130" fillId="0" borderId="193" xfId="169" applyFont="1" applyBorder="1"/>
    <xf numFmtId="37" fontId="130" fillId="0" borderId="175" xfId="169" applyFont="1" applyBorder="1"/>
    <xf numFmtId="37" fontId="130" fillId="0" borderId="176" xfId="169" applyFont="1" applyBorder="1" applyAlignment="1">
      <alignment horizontal="center" vertical="center"/>
    </xf>
    <xf numFmtId="37" fontId="130" fillId="0" borderId="194" xfId="169" applyFont="1" applyBorder="1" applyAlignment="1">
      <alignment horizontal="center" vertical="center"/>
    </xf>
    <xf numFmtId="37" fontId="130" fillId="0" borderId="175" xfId="169" applyFont="1" applyBorder="1" applyAlignment="1">
      <alignment horizontal="center" vertical="center"/>
    </xf>
    <xf numFmtId="0" fontId="130" fillId="0" borderId="173" xfId="171" applyNumberFormat="1" applyFont="1" applyBorder="1" applyAlignment="1">
      <alignment horizontal="center" wrapText="1"/>
    </xf>
    <xf numFmtId="39" fontId="130" fillId="0" borderId="195" xfId="170" applyFont="1" applyBorder="1" applyAlignment="1">
      <alignment horizontal="center" wrapText="1"/>
    </xf>
    <xf numFmtId="37" fontId="130" fillId="0" borderId="172" xfId="169" applyFont="1" applyBorder="1"/>
    <xf numFmtId="37" fontId="130" fillId="0" borderId="180" xfId="169" applyFont="1" applyBorder="1" applyAlignment="1">
      <alignment horizontal="right"/>
    </xf>
    <xf numFmtId="49" fontId="130" fillId="0" borderId="0" xfId="169" applyNumberFormat="1" applyFont="1" applyBorder="1" applyAlignment="1">
      <alignment horizontal="center" vertical="center"/>
    </xf>
    <xf numFmtId="37" fontId="130" fillId="0" borderId="0" xfId="169" applyFont="1" applyBorder="1" applyAlignment="1">
      <alignment horizontal="center" vertical="center"/>
    </xf>
    <xf numFmtId="213" fontId="130" fillId="0" borderId="0" xfId="171" applyNumberFormat="1" applyFont="1" applyBorder="1" applyAlignment="1">
      <alignment horizontal="center" wrapText="1"/>
    </xf>
    <xf numFmtId="39" fontId="130" fillId="0" borderId="0" xfId="170" applyFont="1"/>
    <xf numFmtId="39" fontId="130" fillId="0" borderId="0" xfId="170" applyFont="1" applyAlignment="1">
      <alignment horizontal="center" wrapText="1"/>
    </xf>
    <xf numFmtId="39" fontId="209" fillId="0" borderId="0" xfId="170" applyFont="1"/>
    <xf numFmtId="37" fontId="130" fillId="0" borderId="172" xfId="169" applyFont="1" applyBorder="1" applyAlignment="1">
      <alignment horizontal="center" vertical="center"/>
    </xf>
    <xf numFmtId="37" fontId="130" fillId="0" borderId="179" xfId="169" applyFont="1" applyBorder="1" applyAlignment="1">
      <alignment horizontal="right"/>
    </xf>
    <xf numFmtId="37" fontId="143" fillId="0" borderId="48" xfId="169" applyFont="1" applyBorder="1"/>
    <xf numFmtId="39" fontId="130" fillId="0" borderId="48" xfId="170" applyFont="1" applyBorder="1" applyAlignment="1">
      <alignment wrapText="1"/>
    </xf>
    <xf numFmtId="37" fontId="130" fillId="0" borderId="180" xfId="169" applyFont="1" applyBorder="1" applyAlignment="1">
      <alignment vertical="center"/>
    </xf>
    <xf numFmtId="37" fontId="130" fillId="0" borderId="181" xfId="169" applyFont="1" applyBorder="1" applyAlignment="1">
      <alignment vertical="center"/>
    </xf>
    <xf numFmtId="37" fontId="130" fillId="0" borderId="0" xfId="169" applyFont="1" applyAlignment="1">
      <alignment vertical="center"/>
    </xf>
    <xf numFmtId="39" fontId="130" fillId="0" borderId="0" xfId="170" applyFont="1" applyAlignment="1">
      <alignment wrapText="1"/>
    </xf>
    <xf numFmtId="37" fontId="130" fillId="0" borderId="172" xfId="169" applyFont="1" applyBorder="1" applyAlignment="1">
      <alignment horizontal="center"/>
    </xf>
    <xf numFmtId="37" fontId="130" fillId="0" borderId="181" xfId="169" applyFont="1" applyBorder="1" applyAlignment="1">
      <alignment horizontal="right"/>
    </xf>
    <xf numFmtId="0" fontId="210" fillId="0" borderId="0" xfId="171" applyNumberFormat="1" applyFont="1" applyAlignment="1">
      <alignment vertical="center" wrapText="1"/>
    </xf>
    <xf numFmtId="39" fontId="130" fillId="0" borderId="0" xfId="170" applyFont="1" applyAlignment="1">
      <alignment vertical="center" wrapText="1"/>
    </xf>
    <xf numFmtId="214" fontId="130" fillId="0" borderId="180" xfId="171" applyNumberFormat="1" applyFont="1" applyBorder="1" applyAlignment="1">
      <alignment vertical="center"/>
    </xf>
    <xf numFmtId="214" fontId="130" fillId="0" borderId="181" xfId="171" applyNumberFormat="1" applyFont="1" applyBorder="1" applyAlignment="1">
      <alignment vertical="center"/>
    </xf>
    <xf numFmtId="214" fontId="130" fillId="0" borderId="0" xfId="171" applyNumberFormat="1" applyFont="1" applyAlignment="1">
      <alignment vertical="center"/>
    </xf>
    <xf numFmtId="37" fontId="130" fillId="0" borderId="175" xfId="169" applyFont="1" applyBorder="1" applyAlignment="1">
      <alignment horizontal="center"/>
    </xf>
    <xf numFmtId="37" fontId="130" fillId="0" borderId="176" xfId="169" applyFont="1" applyBorder="1" applyAlignment="1">
      <alignment horizontal="left"/>
    </xf>
    <xf numFmtId="37" fontId="130" fillId="0" borderId="183" xfId="169" applyFont="1" applyBorder="1" applyAlignment="1">
      <alignment horizontal="left"/>
    </xf>
    <xf numFmtId="37" fontId="130" fillId="0" borderId="0" xfId="172" applyFont="1"/>
    <xf numFmtId="37" fontId="130" fillId="0" borderId="0" xfId="172" applyFont="1" applyAlignment="1">
      <alignment horizontal="left"/>
    </xf>
    <xf numFmtId="37" fontId="130" fillId="0" borderId="48" xfId="172" applyFont="1" applyBorder="1" applyAlignment="1">
      <alignment horizontal="left"/>
    </xf>
    <xf numFmtId="0" fontId="130" fillId="0" borderId="48" xfId="170" applyNumberFormat="1" applyFont="1" applyBorder="1" applyAlignment="1">
      <alignment vertical="top"/>
    </xf>
    <xf numFmtId="212" fontId="130" fillId="0" borderId="0" xfId="169" applyNumberFormat="1" applyFont="1" applyAlignment="1">
      <alignment horizontal="left"/>
    </xf>
    <xf numFmtId="37" fontId="193" fillId="0" borderId="0" xfId="172" applyFont="1"/>
    <xf numFmtId="212" fontId="130" fillId="0" borderId="0" xfId="172" applyNumberFormat="1" applyFont="1"/>
    <xf numFmtId="0" fontId="130" fillId="0" borderId="0" xfId="170" applyNumberFormat="1" applyFont="1" applyAlignment="1">
      <alignment vertical="top"/>
    </xf>
    <xf numFmtId="39" fontId="130" fillId="0" borderId="0" xfId="173" applyFont="1"/>
    <xf numFmtId="37" fontId="130" fillId="0" borderId="0" xfId="173" applyNumberFormat="1" applyFont="1"/>
    <xf numFmtId="37" fontId="130" fillId="0" borderId="0" xfId="169" applyFont="1" applyAlignment="1">
      <alignment horizontal="right"/>
    </xf>
    <xf numFmtId="39" fontId="130" fillId="0" borderId="0" xfId="173" applyFont="1" applyAlignment="1">
      <alignment horizontal="left"/>
    </xf>
    <xf numFmtId="212" fontId="130" fillId="0" borderId="0" xfId="173" applyNumberFormat="1" applyFont="1"/>
    <xf numFmtId="39" fontId="143" fillId="0" borderId="0" xfId="173" applyFont="1"/>
    <xf numFmtId="212" fontId="130" fillId="0" borderId="0" xfId="169" applyNumberFormat="1" applyFont="1"/>
    <xf numFmtId="37" fontId="130" fillId="0" borderId="59" xfId="169" applyFont="1" applyBorder="1" applyAlignment="1">
      <alignment horizontal="center"/>
    </xf>
    <xf numFmtId="37" fontId="130" fillId="0" borderId="59" xfId="169" applyFont="1" applyBorder="1" applyAlignment="1">
      <alignment horizontal="center"/>
    </xf>
    <xf numFmtId="37" fontId="95" fillId="0" borderId="59" xfId="169" applyFont="1" applyBorder="1" applyAlignment="1">
      <alignment horizontal="center"/>
    </xf>
    <xf numFmtId="37" fontId="145" fillId="0" borderId="0" xfId="169" applyFont="1" applyAlignment="1">
      <alignment horizontal="center"/>
    </xf>
    <xf numFmtId="37" fontId="130" fillId="0" borderId="0" xfId="169" applyFont="1" applyAlignment="1">
      <alignment horizontal="left"/>
    </xf>
    <xf numFmtId="39" fontId="130" fillId="0" borderId="192" xfId="170" applyFont="1" applyBorder="1" applyAlignment="1">
      <alignment horizontal="center" vertical="center"/>
    </xf>
    <xf numFmtId="37" fontId="130" fillId="0" borderId="180" xfId="169" applyFont="1" applyBorder="1" applyAlignment="1">
      <alignment horizontal="center"/>
    </xf>
    <xf numFmtId="41" fontId="130" fillId="0" borderId="179" xfId="169" applyNumberFormat="1" applyFont="1" applyBorder="1" applyAlignment="1">
      <alignment horizontal="right"/>
    </xf>
    <xf numFmtId="41" fontId="130" fillId="0" borderId="48" xfId="169" applyNumberFormat="1" applyFont="1" applyBorder="1" applyAlignment="1">
      <alignment horizontal="right"/>
    </xf>
    <xf numFmtId="41" fontId="143" fillId="0" borderId="48" xfId="169" applyNumberFormat="1" applyFont="1" applyBorder="1"/>
    <xf numFmtId="41" fontId="130" fillId="0" borderId="48" xfId="169" applyNumberFormat="1" applyFont="1" applyBorder="1"/>
    <xf numFmtId="37" fontId="130" fillId="0" borderId="172" xfId="169" applyFont="1" applyBorder="1" applyAlignment="1">
      <alignment vertical="center"/>
    </xf>
    <xf numFmtId="37" fontId="130" fillId="0" borderId="0" xfId="169" applyFont="1" applyAlignment="1">
      <alignment horizontal="right"/>
    </xf>
    <xf numFmtId="214" fontId="130" fillId="0" borderId="172" xfId="171" applyNumberFormat="1" applyFont="1" applyBorder="1" applyAlignment="1">
      <alignment vertical="center"/>
    </xf>
    <xf numFmtId="214" fontId="130" fillId="0" borderId="175" xfId="171" applyNumberFormat="1" applyFont="1" applyBorder="1" applyAlignment="1">
      <alignment vertical="center"/>
    </xf>
    <xf numFmtId="214" fontId="130" fillId="0" borderId="183" xfId="171" applyNumberFormat="1" applyFont="1" applyBorder="1" applyAlignment="1">
      <alignment vertical="center"/>
    </xf>
    <xf numFmtId="214" fontId="130" fillId="0" borderId="168" xfId="171" applyNumberFormat="1" applyFont="1" applyBorder="1" applyAlignment="1">
      <alignment vertical="center"/>
    </xf>
    <xf numFmtId="49" fontId="14" fillId="0" borderId="6" xfId="2" applyNumberFormat="1" applyBorder="1" applyAlignment="1" applyProtection="1">
      <alignment horizontal="center" vertical="center" wrapText="1"/>
    </xf>
    <xf numFmtId="0" fontId="130" fillId="0" borderId="173" xfId="171" applyNumberFormat="1" applyFont="1" applyBorder="1" applyAlignment="1">
      <alignment horizontal="center" vertical="center" wrapText="1"/>
    </xf>
    <xf numFmtId="37" fontId="130" fillId="0" borderId="173" xfId="169" applyFont="1" applyBorder="1" applyAlignment="1">
      <alignment horizontal="center" vertical="center" wrapText="1"/>
    </xf>
    <xf numFmtId="0" fontId="130" fillId="0" borderId="195" xfId="171" applyNumberFormat="1" applyFont="1" applyBorder="1" applyAlignment="1">
      <alignment horizontal="center" vertical="center" wrapText="1"/>
    </xf>
    <xf numFmtId="41" fontId="130" fillId="0" borderId="48" xfId="170" applyNumberFormat="1" applyFont="1" applyBorder="1" applyAlignment="1">
      <alignment wrapText="1"/>
    </xf>
    <xf numFmtId="41" fontId="130" fillId="0" borderId="48" xfId="170" applyNumberFormat="1" applyFont="1" applyBorder="1"/>
    <xf numFmtId="39" fontId="130" fillId="0" borderId="0" xfId="170" applyFont="1"/>
    <xf numFmtId="39" fontId="130" fillId="0" borderId="168" xfId="170" applyFont="1" applyBorder="1"/>
    <xf numFmtId="215" fontId="130" fillId="0" borderId="0" xfId="170" applyNumberFormat="1" applyFont="1" applyAlignment="1">
      <alignment horizontal="left"/>
    </xf>
    <xf numFmtId="215" fontId="130" fillId="0" borderId="0" xfId="170" applyNumberFormat="1" applyFont="1"/>
    <xf numFmtId="215" fontId="113" fillId="0" borderId="0" xfId="170" applyNumberFormat="1" applyFont="1" applyAlignment="1">
      <alignment horizontal="left"/>
    </xf>
    <xf numFmtId="39" fontId="113" fillId="0" borderId="0" xfId="170" applyFont="1"/>
    <xf numFmtId="215" fontId="113" fillId="0" borderId="0" xfId="170" applyNumberFormat="1" applyFont="1"/>
    <xf numFmtId="39" fontId="211" fillId="0" borderId="0" xfId="170" applyFont="1" applyAlignment="1">
      <alignment vertical="center"/>
    </xf>
    <xf numFmtId="215" fontId="113" fillId="0" borderId="48" xfId="170" applyNumberFormat="1" applyFont="1" applyBorder="1" applyAlignment="1">
      <alignment horizontal="center"/>
    </xf>
    <xf numFmtId="39" fontId="42" fillId="0" borderId="48" xfId="170" applyBorder="1"/>
    <xf numFmtId="39" fontId="42" fillId="0" borderId="0" xfId="170"/>
  </cellXfs>
  <cellStyles count="174">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61" xr:uid="{EC597DFB-81A5-4CF6-BC4E-5279A1BE6678}"/>
    <cellStyle name="Result" xfId="160" xr:uid="{40352FC2-9F0A-41C6-A4CE-BD30DC6C1D52}"/>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3" xr:uid="{3171E407-5E01-40F6-9428-1BF7B4A9DF2E}"/>
    <cellStyle name="一般 15" xfId="137" xr:uid="{FDBBA011-EFAC-4B71-8FC8-AC4AF97A50F9}"/>
    <cellStyle name="一般 16" xfId="140" xr:uid="{7F0C8BCA-C107-45E8-836D-7F6B71FC560E}"/>
    <cellStyle name="一般 17" xfId="141" xr:uid="{440BC4A5-7424-4C32-98D4-21AB4DBD1CE4}"/>
    <cellStyle name="一般 18" xfId="126" xr:uid="{A28DDB07-6015-461D-8D03-EF1F0D8FA3DB}"/>
    <cellStyle name="一般 19" xfId="142" xr:uid="{ED69764E-A25F-4726-A28B-380E838E5A1C}"/>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 6" xfId="134" xr:uid="{CE39DB2C-CBAA-4465-97E9-4353EDB59183}"/>
    <cellStyle name="一般 20" xfId="144" xr:uid="{B712B7EA-2D70-41F6-B597-5F8ED216AE07}"/>
    <cellStyle name="一般 21" xfId="146" xr:uid="{52163E3E-76D7-4DBE-94DB-0BEE99C0F669}"/>
    <cellStyle name="一般 22" xfId="148" xr:uid="{8AB733FB-3649-49EA-A0C1-5AD0DD1AD51F}"/>
    <cellStyle name="一般 23" xfId="149" xr:uid="{B62A0BAF-B960-40FD-8886-346004AC5507}"/>
    <cellStyle name="一般 24" xfId="150" xr:uid="{79A6905B-E264-4837-B034-17EC31334F45}"/>
    <cellStyle name="一般 25" xfId="151" xr:uid="{679D1393-E124-46BF-8500-27364EB2006F}"/>
    <cellStyle name="一般 26" xfId="152" xr:uid="{30A60980-2E35-45C3-A0DE-12C6ECA54A09}"/>
    <cellStyle name="一般 27" xfId="153" xr:uid="{5C490B25-5C0C-4F5A-96D2-2E812E739BCE}"/>
    <cellStyle name="一般 28" xfId="154" xr:uid="{139DCF9A-4197-4E27-8AF9-FEED39E31AE4}"/>
    <cellStyle name="一般 29" xfId="155" xr:uid="{06508B1D-FD7E-4221-9818-EE9F55C34DDA}"/>
    <cellStyle name="一般 3" xfId="4" xr:uid="{00000000-0005-0000-0000-00001D000000}"/>
    <cellStyle name="一般 3 2" xfId="36" xr:uid="{00000000-0005-0000-0000-00001E000000}"/>
    <cellStyle name="一般 30" xfId="156" xr:uid="{77E37DB7-697E-4347-AFDD-F05E8C7E2DCF}"/>
    <cellStyle name="一般 31" xfId="157" xr:uid="{E9940751-35F3-4E04-8C23-776453C466E1}"/>
    <cellStyle name="一般 32" xfId="158" xr:uid="{4E019AE4-5CD9-41A5-BEEC-4FAEBC896427}"/>
    <cellStyle name="一般 33" xfId="159" xr:uid="{7E44327E-CCC2-4E22-9ADC-39D9D50EF2F1}"/>
    <cellStyle name="一般 34" xfId="162" xr:uid="{A7257432-37A0-4ED6-B2B7-CDAE48079F32}"/>
    <cellStyle name="一般 35" xfId="170" xr:uid="{40216696-74D7-4FB8-8697-E4B82CF7EF0C}"/>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 5" xfId="131" xr:uid="{20435524-BB42-4733-8D5D-1E4AACA7E64E}"/>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5 4" xfId="127" xr:uid="{BFDEA471-C590-4878-A62A-B479DE2741FA}"/>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103E8DA5-2481-4B6C-ADC5-49964E544648}"/>
    <cellStyle name="一般_11320801 2" xfId="163" xr:uid="{2EB3B68A-AF73-46E9-A41B-FB0E85264749}"/>
    <cellStyle name="一般_1836-01-21身心障礙者居家照顧服務成果(96增)" xfId="132" xr:uid="{C9305235-A801-4B6E-84FE-DAF3CFD4FCF3}"/>
    <cellStyle name="一般_8508_1" xfId="130" xr:uid="{30843002-AF06-47A6-86A4-9C41B247AD34}"/>
    <cellStyle name="一般_86_縣市戶政報表程式0516" xfId="135" xr:uid="{3C98C8F7-8CEF-4BDD-8F69-F132D4DC5898}"/>
    <cellStyle name="一般_86_縣市戶政報表程式0516 2" xfId="136" xr:uid="{A3E3C0CF-CC3C-4B30-A19E-F48B0BA98A29}"/>
    <cellStyle name="一般_f100-07" xfId="147" xr:uid="{ECD19180-3132-4E09-8F18-7A57FAE053D2}"/>
    <cellStyle name="一般_f100-14" xfId="145" xr:uid="{C01453DB-8720-4E04-BEE6-A0B053892E4F}"/>
    <cellStyle name="一般_Sheet1" xfId="1" xr:uid="{00000000-0005-0000-0000-00002E000000}"/>
    <cellStyle name="一般_Sheet1 2" xfId="143" xr:uid="{040EB997-01AC-4498-9C85-FC72DE5E8C9F}"/>
    <cellStyle name="一般_天然災害水土保持年報修" xfId="165" xr:uid="{88DE03D1-4EA8-4760-BB0D-1598E155F17C}"/>
    <cellStyle name="一般_戶口數_縣市戶政報表程式0516" xfId="139" xr:uid="{BDBBE6A4-5A7E-4983-B9AC-81ED3DB7989E}"/>
    <cellStyle name="一般_垃圾水肥修正案" xfId="128" xr:uid="{108A5166-2492-4609-8775-027556E16BCC}"/>
    <cellStyle name="一般_治山防 洪整體治理工程 修" xfId="164" xr:uid="{1C947B1F-56F3-4892-9449-3E9B50A92EC3}"/>
    <cellStyle name="一般_治山防 洪整體治理工程 修 2" xfId="169" xr:uid="{C3ACC5AD-F8BD-49CB-984B-C20F57E50B16}"/>
    <cellStyle name="一般_婚姻_縣市戶政報表程式0516" xfId="138" xr:uid="{E7794ED0-EAF6-4851-B3C6-C24F19D90286}"/>
    <cellStyle name="一般_經費統計修" xfId="168" xr:uid="{B6064B4C-1FB6-46F0-BEB3-F4AEDAD7D406}"/>
    <cellStyle name="一般_經費統計修 2" xfId="172" xr:uid="{730695B1-6AD6-485C-B21C-F707E6630FD3}"/>
    <cellStyle name="一般_農路修" xfId="173" xr:uid="{D6F416F4-B98F-4156-AF18-2724640592D6}"/>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66" xr:uid="{51404301-6B40-4D48-90BB-5C10D57784B7}"/>
    <cellStyle name="千分位 8" xfId="171" xr:uid="{9BEFA213-A757-423D-9D28-0532A08C737F}"/>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 3" xfId="167" xr:uid="{8354F8EC-F8F9-4A85-962F-190BA5DA9DD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95A286DF-99ED-4F26-9023-1CD2C8AD548E}"/>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3995343F-32A9-45EA-9371-9225999E9207}"/>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F744D3A-6874-0DED-B23A-A60EC66D400A}"/>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FE78D4EA-86DA-ED9A-D86B-0BD19B316C35}"/>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3312-04-02-2</a:t>
              </a:r>
            </a:p>
          </xdr:txBody>
        </xdr:sp>
        <xdr:sp macro="" textlink="">
          <xdr:nvSpPr>
            <xdr:cNvPr id="7" name="Line 4">
              <a:extLst>
                <a:ext uri="{FF2B5EF4-FFF2-40B4-BE49-F238E27FC236}">
                  <a16:creationId xmlns:a16="http://schemas.microsoft.com/office/drawing/2014/main" id="{EEADCBB4-2BB0-2282-7A44-C6F4B2CB600D}"/>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BE1DAE2F-70C4-841C-72D0-FB4954B1C2DB}"/>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A6B944FF-F76E-9D5A-E4F2-E725D6778918}"/>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78D603C4-021A-B4C8-8849-074EF755FE3D}"/>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37B36CF-27FB-6A05-9039-F2B9297EC2D4}"/>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351F52CA-1A6D-4BD9-960E-4E58A357BECA}"/>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5BB2E4E1-C817-97BD-EA9C-0FAAD949DA67}"/>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356E5F2A-25F7-FB7B-DBE6-1D2377481827}"/>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F2B6B58B-7055-A0EC-BBA7-50EB556F2BA7}"/>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46D02AA0-08C7-F79E-4287-8B8058C95D77}"/>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71982CE-2834-D5A3-6F26-E61988544449}"/>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8B7284B7-24BC-FCD3-5AE1-2161A856D49F}"/>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FA7091F5-C4F8-A4AB-39EE-E3FFAA957E10}"/>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0C4CB585-794E-431D-A97B-466CB8ABCBE7}"/>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D5ED79CB-90B4-28AD-B1ED-D785DDC35C30}"/>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9D3C2F3F-9F48-54FE-A211-47EC4F1B6BD2}"/>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457C2F75-F477-EEB6-F34C-97B42CA1FF67}"/>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AB7715F7-A8D3-89C2-959F-4B8084BCA7B5}"/>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ED7A5CA-0369-6D7B-E083-03F808E283DA}"/>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997B329A-6E81-E494-8D23-FC8B93F5B912}"/>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3FE7FC9-3D9D-CF07-98DD-BBB0C431C47E}"/>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01280762-BAB7-4365-9801-99FD875A4A2B}"/>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487E25E4-44BD-773A-7FBD-B7C8DE79A714}"/>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440CEB0B-034E-F455-CEF8-C0676DA8830C}"/>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24985650-4706-E2C7-3A39-BF5667A7868F}"/>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77E3472-D96B-6B5F-4CE8-92FA75C2ADDC}"/>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593515C-DC26-F757-213E-F2DB96740C61}"/>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AA900C58-692F-3D2B-66D4-55AFB3BFAE34}"/>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9FCA2C0D-AC07-4C46-ABD7-A702B4E028E2}"/>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D224D4E0-16BF-48DA-9A47-7E4CBA3C91E9}"/>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F7A8EA95-5EC1-E85D-B3E6-790726F6E6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2D64FF01-57AC-F9DA-93D9-2410E93A6FC1}"/>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17B609B0-4DFC-9B1E-51E7-57F19FF4F536}"/>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C3D67D0-9929-E772-6D68-ACDBB44E9304}"/>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39A1D2F0-97C4-4C7B-15AC-EF2975FF0A9D}"/>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B8650B16-53F8-BA96-5F20-C693EECD91D5}"/>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F5AA43C7-A8E5-6B27-C4C2-3D23DCE8E83E}"/>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3827419B-4600-4A81-8404-FCA8C9D0E465}"/>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EEE72784-DB56-59B2-7E8F-C4781675F64D}"/>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A469B17E-544B-5C60-1414-F3C2C68A5C23}"/>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880CE0A6-5AA1-A0CA-437E-53B253D60FAE}"/>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04AE7C4-864C-041F-FF96-057C1C5251F4}"/>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84356097-6EBD-6A33-202B-DDD5DEA022CC}"/>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C5E008C4-8837-28D2-5D0D-270C1FC7FC1A}"/>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20566AA-61DA-CDEC-B101-124A05440425}"/>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D3C75DBE-2679-4DEB-B3D3-D0D058CB9DCE}"/>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C928C4EF-0818-BBF4-21EC-76018E6F5C59}"/>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0A0D266D-A39B-83CA-FFFA-2BA6182AA507}"/>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BE792D0-8AB1-ABD3-FDDA-EB26647E454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5FCA4AC4-CA58-F476-DCBA-26F8EB8BFD89}"/>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8B47AA3-8D74-14C0-FF23-B60C68EF14C6}"/>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C5CBF2A4-F0D1-4AA8-6DFF-3432C8E1B575}"/>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6E3E4F4-2F83-6892-5D46-F8FE2E97B8F1}"/>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3D39087B-6644-4E26-95BD-F34E97FDFC11}"/>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4CBAD99A-DE94-6376-AEB4-00BDA205D4C3}"/>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2DC2C75A-765C-E13E-2835-1A633E27980D}"/>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C5A48564-184F-A373-A946-27929ED9F7BF}"/>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FE369DF8-ABA5-7885-EE4F-8E73C38479C5}"/>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C7B11DBA-E5B5-36D9-0AFC-91B4EA975A5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4C1C98BD-F93E-1160-B55B-D5141E89C2EB}"/>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3A776FE-D94C-0186-A8A4-786FE24D0C83}"/>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86672E1-2755-4461-B1D4-1F85F3EA78B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475324B-7C61-4E3A-943E-50D924BE6A3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310C4B6A-5623-42C0-B9A7-AD03740720C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5B3E35C-D066-47AB-9A5A-EBCEF5C15B4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ADF2E574-2C6B-442F-90ED-DC19322FF6DA}"/>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563A5248-21B8-41EE-B1AD-D1EFF42C916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49B7C4D-9B55-4732-B955-5400FF0FC04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C7CCEEC1-880E-4AF5-82EA-F69075C8506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B204CEA-EF81-47F2-B38E-B8778F5339F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BFBE79C-0256-4724-9DF1-E9BC5D11DC99}"/>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F615C3CC-487E-4CB3-B2D5-9912260E20D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763A6C9-C3A0-4942-A4A3-C2DF94D1FAEF}"/>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9E48DB54-8BBB-4295-ACC0-F15A1FD22A23}"/>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02D4E422-34C2-4CBE-BE5A-3DA2651C50F3}"/>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12D4BB79-3026-429C-A8A6-C0AD76AF958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49AC34D-B28C-473E-A7D4-27B320C1ECB0}"/>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EBE1ACB-E75A-4DD8-AC90-D038B5DA9FA4}"/>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16501082-D335-420B-9476-7BA051DB8F0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8508623-C602-4533-91AF-F17325F2931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A329B68-02C5-4C46-B08C-1828F15B209B}"/>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B21A7B7-0234-44E3-A4F6-FFC2F5E26B8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B57B744-7109-4DC1-BBF3-B21CD4555DC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3695A733-4636-4041-A145-EFBB1F6891C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20FAB12B-1F8A-4D4B-8D56-0F1EDE02AE5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DF3B4F2-1FDD-4013-804C-58B1FE7684E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674A5830-90EA-4F8F-9327-FA917F319AB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11DA2C5C-4249-4ACC-ABCA-832C6028E2C4}"/>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7B7770-F497-46BD-96E6-CEA38150941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08CFB3-3D9C-4F5D-9FCC-E0B1F5B9AF0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981EF93-1F3D-45C3-B5BA-721D50954DB3}"/>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28F8B5A-B556-4B46-ADAB-C8878CBC22E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F136785B-8CD9-4EE7-B640-26EA025B8D44}"/>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00238EEC-D018-4F96-95AB-22B168ADF71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AF7E1633-7567-4C93-AB60-686D8D6F8EB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63340C1D-0DC0-44CC-8CE3-CC1106CA2A52}"/>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2AD58B5C-0216-4DEC-8F96-260B786D0BE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19C8306A-5680-4F1F-82DA-5E053D761A2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B269079-DAC9-464C-B9B0-03AEAAA1F83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1433BA00-E329-4030-8C7E-4989F06BE26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361F6511-C247-493C-B01D-4A528DAD1CE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5791C5F7-9E87-4544-9D2C-FCFEB028B3A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5EEBB2C5-8025-4812-A9C1-679A4DEDB05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43B9A2E6-17A4-45C8-9112-44119EF4843F}"/>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A51CF04B-4D05-4419-B4AF-DCDF82F003AD}"/>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7FBFD4DB-D13D-42DB-964A-2411948E6815}"/>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BACF4E3-30B4-4F35-9F0B-AB69391360C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FC4D2A-F5C6-4B03-AD32-1C96DCCAFE6D}"/>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C5EF26E2-DD12-46C4-AE88-7CE1094969DF}"/>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9111B46E-4170-467F-BC92-9D8EC62F75B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9835A2A-FAB2-4041-9770-D2DC32004E2C}"/>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93EB4373-0CA7-4257-9F5E-EA0026AF5D07}"/>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662B8F1-7722-4010-A811-3FB406815B9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D2D55A4D-81D4-452D-A295-8BD38674075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BB22D1EE-4D66-4145-961A-D9E13D636FF8}"/>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3CE8CE2-9B6E-4021-9D44-4660FAC158E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7D86DE9B-9B7B-40AD-931C-F088924AFD9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854D587-D889-4A7A-AB8F-7A36465F10E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0B5C84C-8529-4877-B535-C6A798441ED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4C30CFE7-3106-4E5F-AF85-15EBAC4D83A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434AEB7D-CBC4-4E91-A5E2-36F801B8518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3916903-CF54-4B96-87FF-8CEFC1BAFAB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CCF3139-9ED4-4870-9CB0-8A023B876943}"/>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552BAD3D-5545-44DE-81A4-4D86291E9F57}"/>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8FF0975-3B9D-458A-AA07-26F61697C09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A791E6E-4D22-4A63-A2F8-9A3306B983AF}"/>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F1391E1-23C9-496B-8CFD-2AECB2D1EFD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FBD822C-14F9-4E6F-99BB-664258BCC72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79A5CF7B-F5AE-416C-A382-E543C67A121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677EDE1-FFC7-4222-8E84-8A36AA5A62D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40D24449-F369-4EDA-B6FA-5D4B9550E492}"/>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6EDA84A9-89AB-4FEB-BFA6-11004FB11C8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666B1622-A172-429C-B37B-75CE92DADD88}"/>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B02C74DC-C22F-4E7C-AF95-52CCF3D7EBDD}"/>
            </a:ext>
          </a:extLst>
        </xdr:cNvPr>
        <xdr:cNvSpPr/>
      </xdr:nvSpPr>
      <xdr:spPr>
        <a:xfrm>
          <a:off x="5992303" y="1021230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D4B525E5-9055-44D0-9146-6A6E694BA8B9}"/>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C9028853-AC86-778C-EA3E-34222368C5BE}"/>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4C50E6C3-D09A-0E6B-493A-0DD9573E3C67}"/>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1AA27619-9E56-2810-C325-F2BCAD51AAF1}"/>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3E34A620-4506-2DB6-9CFA-B8E28785ED55}"/>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2034EA58-B944-8B15-BB74-7253D3DD9862}"/>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BBE54424-F242-F89C-A5A8-419B24679678}"/>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DF3B14C4-C9C1-2797-8380-1DE1FB215FEA}"/>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1B9B9173-2AE4-4607-B5D0-943BACE738EB}"/>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854E7DCE-868F-AC4F-EB3B-694FC86DF98C}"/>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54DBAAD6-1698-2043-25C4-66A022064CC1}"/>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F9BE02B3-4760-88E8-6000-DAB00CD86907}"/>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DD2FA91-A970-4709-4EB8-3E0F73F6C01F}"/>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51D23256-481E-4788-FB19-5445C0E3337D}"/>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2781AFF5-BDAA-E2E8-2E97-5A23CFBED01B}"/>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693A85B8-FA73-441C-B2A7-CCB72B9D9F4B}"/>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BE49E59C-D899-0E43-DF11-87DD987C0A6F}"/>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80940731-131A-6C7C-515C-8B724D949A7D}"/>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32F4877A-A441-8108-AE63-815C16E911D1}"/>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4E9463E-2E5F-9CF3-FBAA-C161B8BF44F4}"/>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5BF2D09B-22ED-6C2F-6CB9-B96B38861381}"/>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CD162D-0895-693D-B990-51F640471A4B}"/>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81523C7-C3A2-F79B-D732-662CEA9AD928}"/>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4A9575D5-8BDF-4878-A6B3-2945A9E8B28C}"/>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0A59E43D-53ED-0454-2F94-9BAA3F988893}"/>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58850008-8C61-4BA9-9DAF-2DC077B82FDA}"/>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DE6EDFC7-9481-A048-1FFF-6B74E60AD177}"/>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7D154764-FE46-1F70-B92D-DAE95A980B5F}"/>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6950CD45-F139-2636-1AEB-AFF2C35B49B8}"/>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99DD815B-CA22-90D5-39F2-706E3BE63D41}"/>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FA6A4BB1-49F3-3E8B-DCEF-C309B21C7226}"/>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C082DDC7-2463-49F7-B38B-E47A501D34DB}"/>
            </a:ext>
          </a:extLst>
        </xdr:cNvPr>
        <xdr:cNvSpPr/>
      </xdr:nvSpPr>
      <xdr:spPr>
        <a:xfrm>
          <a:off x="11589526" y="2524125"/>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27.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56CEA7E9-57FE-45DE-916E-E8CC5A1C7584}"/>
            </a:ext>
          </a:extLst>
        </xdr:cNvPr>
        <xdr:cNvSpPr/>
      </xdr:nvSpPr>
      <xdr:spPr>
        <a:xfrm>
          <a:off x="11953875" y="5632335"/>
          <a:ext cx="75540" cy="263865"/>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20419D44-4814-4657-858C-6554AAEB2983}"/>
            </a:ext>
          </a:extLst>
        </xdr:cNvPr>
        <xdr:cNvSpPr/>
      </xdr:nvSpPr>
      <xdr:spPr>
        <a:xfrm>
          <a:off x="11953875" y="12573000"/>
          <a:ext cx="75540" cy="28407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1258200</xdr:colOff>
      <xdr:row>17</xdr:row>
      <xdr:rowOff>184320</xdr:rowOff>
    </xdr:from>
    <xdr:to>
      <xdr:col>6</xdr:col>
      <xdr:colOff>1362960</xdr:colOff>
      <xdr:row>19</xdr:row>
      <xdr:rowOff>99001</xdr:rowOff>
    </xdr:to>
    <xdr:sp macro="" textlink="">
      <xdr:nvSpPr>
        <xdr:cNvPr id="2" name="CustomShape 1">
          <a:extLst>
            <a:ext uri="{FF2B5EF4-FFF2-40B4-BE49-F238E27FC236}">
              <a16:creationId xmlns:a16="http://schemas.microsoft.com/office/drawing/2014/main" id="{48FAAF73-FBE4-4D56-A961-A8E4689F549D}"/>
            </a:ext>
          </a:extLst>
        </xdr:cNvPr>
        <xdr:cNvSpPr/>
      </xdr:nvSpPr>
      <xdr:spPr>
        <a:xfrm>
          <a:off x="13069200" y="5394495"/>
          <a:ext cx="104760" cy="257581"/>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CE4F7796-CA12-4286-989F-80CBFB4DD47E}"/>
            </a:ext>
          </a:extLst>
        </xdr:cNvPr>
        <xdr:cNvSpPr/>
      </xdr:nvSpPr>
      <xdr:spPr>
        <a:xfrm>
          <a:off x="8765520" y="5999100"/>
          <a:ext cx="77400" cy="24009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D7673E09-82B5-4CFF-9FFB-D56B27A4D1D5}"/>
            </a:ext>
          </a:extLst>
        </xdr:cNvPr>
        <xdr:cNvSpPr/>
      </xdr:nvSpPr>
      <xdr:spPr>
        <a:xfrm>
          <a:off x="8765520" y="12564630"/>
          <a:ext cx="77400" cy="21093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0828467-0CC6-4754-828B-C215E053904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7883096-224B-4695-845D-A681DF530E2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69BD090F-83E7-4B40-A97F-762FFC818F4B}"/>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5C9A4133-7182-4FC6-A2AC-96945A86793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8840A994-AB4C-49AE-AEDB-2DC0BD0A3DFC}"/>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750061E3-895F-4F8A-91D2-B13D7FC31F93}"/>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E976A2F2-231E-4E76-8DAD-44C4711AD0D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C051C5DD-EB92-45C3-B8B3-B5FB96CCA7D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A01C09D0-1643-4F66-84D4-9CDED153EEB7}"/>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4CC1B19C-1481-4D23-A94C-F8000ED2086B}"/>
            </a:ext>
          </a:extLst>
        </xdr:cNvPr>
        <xdr:cNvSpPr/>
      </xdr:nvSpPr>
      <xdr:spPr>
        <a:xfrm>
          <a:off x="12373695" y="486727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BF293F75-24F8-45B1-BF1E-612CA98F208C}"/>
            </a:ext>
          </a:extLst>
        </xdr:cNvPr>
        <xdr:cNvSpPr/>
      </xdr:nvSpPr>
      <xdr:spPr>
        <a:xfrm>
          <a:off x="12373695" y="486727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521A673B-354D-4E10-BD9B-AA88AF5C888A}"/>
            </a:ext>
          </a:extLst>
        </xdr:cNvPr>
        <xdr:cNvSpPr/>
      </xdr:nvSpPr>
      <xdr:spPr>
        <a:xfrm>
          <a:off x="12373695" y="309706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F5DBAA08-806E-46A2-9125-C314C2FDAAE5}"/>
            </a:ext>
          </a:extLst>
        </xdr:cNvPr>
        <xdr:cNvSpPr/>
      </xdr:nvSpPr>
      <xdr:spPr>
        <a:xfrm>
          <a:off x="12373695" y="309706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7C51C18E-33A4-44EC-B3D0-FD36638062F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0DFA78F-7A72-4E00-AFC7-7CF839024B3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59B89999-39A1-4B1F-966C-078688E3CF5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DBBDD82F-519B-44D4-A3C9-54ADD92DFFB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3792CBF-9786-4AE1-8C0D-82DFE117EC84}"/>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8CA7DC14-76EA-4A28-B79B-EFEC404C4027}"/>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E70309EA-9019-42B7-B826-A1813C538C1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BCE9BA04-DADF-4CCD-A794-D33E55EF7C80}"/>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8D6FDE5-D2DA-45EB-A083-1099BC405EC2}"/>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F682B22E-E67F-4CC1-B310-8A607504F58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D0FD642D-DC6C-4C98-A6A6-9001F074B7B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0656CB1-21F7-4F69-A214-4DE7FE25449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F1B67F8F-E4A5-41A3-AEF7-12E8FCCB170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AE37B572-FA1E-4A1C-B970-032C420A294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38BBEA73-03E6-4AB3-AF92-2E1B564C9EC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ECF442BD-2AB0-40AA-8A3D-E88024ACB266}"/>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A32E833B-8FA5-4B27-BEAE-A74735B805F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59F16A35-9347-4438-9E73-A8B20C7C121A}"/>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47D2BD4F-5CB5-4EC9-AD57-22971798EFF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A07C639A-84AA-4567-9E60-2F7DFA1C7DA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FC2A415-C33B-4A5B-A2A2-6C0789298ACF}"/>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E7AFB33-376E-420A-A33C-C5B25E2392EA}"/>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0E56C0E-171B-4196-93D3-6A5F298FD17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0DA8560-3A40-4F9D-89C1-D0FCF4D8BB6A}"/>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393E30F-75E7-4564-90A0-7DD6C294BA0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64C298B-061E-453B-A8D7-45B7E04EF066}"/>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F8424117-6660-47EE-AB5A-5AEF3BF078CC}"/>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7FC9A46-05E0-4FF7-AB39-9032A50F21F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668C93A-7FFF-4EFF-896C-DA19BD4712E1}"/>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EEE8173-586C-440A-A32B-66B228B08F3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5060DF7-DB6F-450E-9ABF-4003E9FE1C2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2104E77E-E162-4913-BA32-E77880CDE2B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0E92413-0096-4EDB-B72B-BC634403983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62CF535A-7243-4CB2-BB7F-A4870887DB4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C456E8DB-F138-4338-951A-EBA4D505121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1469FF5B-2EEB-4985-8266-3257E98175C5}"/>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712E200-3203-4D86-8C73-A4D9409F5337}"/>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B434B69-9FF1-44AF-985D-901D0CD7FB2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25B0CE44-7F0C-49F6-868C-2BB2AB4B337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BECB82AC-5680-4CA8-A4D3-FF3D1A1ED30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6EFBFC1C-4D47-44D4-A23A-2A37BD8368E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A9E073D-69B5-4B08-AB31-B2B3A3A89FE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199CC55-9B91-4759-A99F-B59A20525EE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AF7C2937-74D2-48C3-B541-8D38D2729EB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33FF9329-EB8D-4A26-B683-B35C43EFE548}"/>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1CF85592-4D4F-4A5B-95D3-84BDA3D5FB11}"/>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2A86483-7C8F-6D71-4762-AB808923CF6F}"/>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1CDD96A0-B4C5-6D5D-C1BE-1E4C050AA6C2}"/>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D636A67A-1008-86B8-D168-80D55E48CAB1}"/>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C891A0E-08F7-71E3-F544-8002B9F237EC}"/>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B120C830-9543-EF47-17DD-937F7DE0C7D8}"/>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F720AAA8-ABF7-78DD-C938-EE78783B99C3}"/>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1F53519-C72C-5BDF-94B7-072ADEC956A8}"/>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34920;&#34399;11252-01-02-3&#33274;&#26481;&#32291;&#22826;&#40635;&#37324;&#37129;&#36039;&#28304;&#22238;&#25910;&#37327;-&#26371;&#35336;&#32113;&#35336;&#34920;115-5&#26376;.xlsx" TargetMode="External"/><Relationship Id="rId1" Type="http://schemas.openxmlformats.org/officeDocument/2006/relationships/externalLinkPath" Target="file:///C:\Users\USER\Desktop\&#34920;&#34399;11252-01-02-3&#33274;&#26481;&#32291;&#22826;&#40635;&#37324;&#37129;&#36039;&#28304;&#22238;&#25910;&#37327;-&#26371;&#35336;&#32113;&#35336;&#34920;115-5&#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14120</v>
          </cell>
          <cell r="G6">
            <v>10550</v>
          </cell>
          <cell r="H6">
            <v>6410</v>
          </cell>
          <cell r="I6">
            <v>5125</v>
          </cell>
          <cell r="J6">
            <v>5550</v>
          </cell>
          <cell r="K6">
            <v>11250</v>
          </cell>
          <cell r="L6">
            <v>11120</v>
          </cell>
          <cell r="N6">
            <v>12300</v>
          </cell>
          <cell r="O6">
            <v>180</v>
          </cell>
          <cell r="P6">
            <v>10500</v>
          </cell>
          <cell r="Q6">
            <v>9830</v>
          </cell>
          <cell r="R6">
            <v>9340</v>
          </cell>
          <cell r="U6">
            <v>145</v>
          </cell>
          <cell r="V6">
            <v>35</v>
          </cell>
          <cell r="W6">
            <v>51</v>
          </cell>
          <cell r="X6">
            <v>5200</v>
          </cell>
          <cell r="Y6">
            <v>55</v>
          </cell>
          <cell r="AA6">
            <v>3</v>
          </cell>
          <cell r="AB6">
            <v>4100</v>
          </cell>
          <cell r="AD6">
            <v>0</v>
          </cell>
          <cell r="AE6">
            <v>0</v>
          </cell>
        </row>
        <row r="7">
          <cell r="F7">
            <v>14640</v>
          </cell>
          <cell r="G7">
            <v>5200</v>
          </cell>
          <cell r="H7">
            <v>3685</v>
          </cell>
          <cell r="I7">
            <v>3450</v>
          </cell>
          <cell r="J7">
            <v>4320</v>
          </cell>
          <cell r="K7">
            <v>3600</v>
          </cell>
          <cell r="L7">
            <v>4500</v>
          </cell>
          <cell r="M7">
            <v>0</v>
          </cell>
          <cell r="N7">
            <v>2520</v>
          </cell>
          <cell r="O7">
            <v>0</v>
          </cell>
          <cell r="P7">
            <v>3400</v>
          </cell>
          <cell r="Q7">
            <v>3100</v>
          </cell>
          <cell r="R7">
            <v>2640</v>
          </cell>
          <cell r="S7">
            <v>0</v>
          </cell>
          <cell r="T7">
            <v>0</v>
          </cell>
          <cell r="U7">
            <v>0</v>
          </cell>
          <cell r="V7">
            <v>20</v>
          </cell>
          <cell r="W7">
            <v>0</v>
          </cell>
          <cell r="X7">
            <v>1650</v>
          </cell>
          <cell r="Y7">
            <v>0</v>
          </cell>
          <cell r="Z7">
            <v>0</v>
          </cell>
          <cell r="AA7">
            <v>0</v>
          </cell>
          <cell r="AB7">
            <v>2630</v>
          </cell>
          <cell r="AC7">
            <v>0</v>
          </cell>
          <cell r="AD7">
            <v>0</v>
          </cell>
          <cell r="AE7">
            <v>0</v>
          </cell>
        </row>
        <row r="8">
          <cell r="F8">
            <v>10330</v>
          </cell>
          <cell r="G8">
            <v>9120</v>
          </cell>
          <cell r="H8">
            <v>5600</v>
          </cell>
          <cell r="I8">
            <v>5850</v>
          </cell>
          <cell r="J8">
            <v>5600</v>
          </cell>
          <cell r="K8">
            <v>6630</v>
          </cell>
          <cell r="L8">
            <v>6810</v>
          </cell>
          <cell r="M8">
            <v>0</v>
          </cell>
          <cell r="N8">
            <v>5430</v>
          </cell>
          <cell r="O8">
            <v>0</v>
          </cell>
          <cell r="P8">
            <v>3685</v>
          </cell>
          <cell r="Q8">
            <v>3510</v>
          </cell>
          <cell r="R8">
            <v>2650</v>
          </cell>
          <cell r="S8">
            <v>0</v>
          </cell>
          <cell r="T8">
            <v>0</v>
          </cell>
          <cell r="U8">
            <v>0</v>
          </cell>
          <cell r="V8">
            <v>40</v>
          </cell>
          <cell r="W8">
            <v>34</v>
          </cell>
          <cell r="X8">
            <v>2350</v>
          </cell>
          <cell r="Y8">
            <v>0</v>
          </cell>
          <cell r="Z8">
            <v>0</v>
          </cell>
          <cell r="AA8">
            <v>0</v>
          </cell>
          <cell r="AB8">
            <v>3410</v>
          </cell>
          <cell r="AC8">
            <v>0</v>
          </cell>
          <cell r="AD8">
            <v>0</v>
          </cell>
          <cell r="AE8">
            <v>0</v>
          </cell>
        </row>
        <row r="13">
          <cell r="F13">
            <v>1650</v>
          </cell>
          <cell r="G13">
            <v>150</v>
          </cell>
          <cell r="H13">
            <v>0</v>
          </cell>
          <cell r="I13">
            <v>0</v>
          </cell>
          <cell r="J13">
            <v>0</v>
          </cell>
          <cell r="K13">
            <v>70</v>
          </cell>
          <cell r="L13">
            <v>90</v>
          </cell>
          <cell r="M13">
            <v>0</v>
          </cell>
          <cell r="N13">
            <v>100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1130</v>
          </cell>
          <cell r="G20">
            <v>60</v>
          </cell>
          <cell r="H20">
            <v>0</v>
          </cell>
          <cell r="I20">
            <v>0</v>
          </cell>
          <cell r="J20">
            <v>0</v>
          </cell>
          <cell r="K20">
            <v>65</v>
          </cell>
          <cell r="L20">
            <v>70</v>
          </cell>
          <cell r="M20">
            <v>0</v>
          </cell>
          <cell r="N20">
            <v>80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8.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9.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0.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2.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3.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4.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5.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6.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7.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3"/>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E65" sqref="E65"/>
    </sheetView>
  </sheetViews>
  <sheetFormatPr defaultColWidth="8.75" defaultRowHeight="15.75"/>
  <cols>
    <col min="1" max="1" width="6.75" style="85" customWidth="1"/>
    <col min="2" max="2" width="39" style="42" customWidth="1"/>
    <col min="3" max="3" width="7.5" style="42" customWidth="1"/>
    <col min="4" max="15" width="14.625" style="42" customWidth="1"/>
    <col min="16" max="16" width="23.5" style="42" customWidth="1"/>
    <col min="17" max="17" width="16.625" style="42" customWidth="1"/>
    <col min="18" max="19" width="9.5" style="42" customWidth="1"/>
    <col min="20" max="16384" width="8.75" style="42"/>
  </cols>
  <sheetData>
    <row r="1" spans="1:17" ht="21">
      <c r="A1" s="1241" t="s">
        <v>773</v>
      </c>
      <c r="B1" s="1242"/>
      <c r="C1" s="1242"/>
      <c r="D1" s="1242"/>
      <c r="E1" s="1242"/>
      <c r="F1" s="1242"/>
      <c r="G1" s="1242"/>
      <c r="H1" s="1242"/>
      <c r="I1" s="1242"/>
      <c r="J1" s="1242"/>
      <c r="K1" s="1242"/>
      <c r="L1" s="1242"/>
      <c r="M1" s="1242"/>
      <c r="N1" s="1242"/>
      <c r="O1" s="1242"/>
      <c r="P1" s="1243"/>
      <c r="Q1" s="41"/>
    </row>
    <row r="2" spans="1:17" ht="19.5">
      <c r="A2" s="1244" t="s">
        <v>653</v>
      </c>
      <c r="B2" s="1245"/>
      <c r="C2" s="1245"/>
      <c r="D2" s="1245"/>
      <c r="E2" s="1245"/>
      <c r="F2" s="1245"/>
      <c r="G2" s="1245"/>
      <c r="H2" s="1245"/>
      <c r="I2" s="1245"/>
      <c r="J2" s="1245"/>
      <c r="K2" s="1245"/>
      <c r="L2" s="1245"/>
      <c r="M2" s="1245"/>
      <c r="N2" s="1245"/>
      <c r="O2" s="1245"/>
      <c r="P2" s="1246"/>
      <c r="Q2" s="43"/>
    </row>
    <row r="3" spans="1:17">
      <c r="A3" s="1258" t="s">
        <v>774</v>
      </c>
      <c r="B3" s="1259"/>
      <c r="C3" s="1260"/>
      <c r="D3" s="1260"/>
      <c r="E3" s="44"/>
      <c r="F3" s="44"/>
      <c r="G3" s="44"/>
      <c r="H3" s="44"/>
      <c r="I3" s="44"/>
      <c r="J3" s="44"/>
      <c r="K3" s="44"/>
      <c r="L3" s="44"/>
      <c r="M3" s="44"/>
      <c r="N3" s="44"/>
      <c r="O3" s="44"/>
      <c r="P3" s="45"/>
    </row>
    <row r="4" spans="1:17">
      <c r="A4" s="1234" t="s">
        <v>775</v>
      </c>
      <c r="B4" s="1235"/>
      <c r="C4" s="1236"/>
      <c r="D4" s="1236"/>
      <c r="E4" s="46"/>
      <c r="F4" s="87"/>
      <c r="G4" s="87"/>
      <c r="H4" s="87"/>
      <c r="I4" s="87"/>
      <c r="J4" s="87"/>
      <c r="K4" s="87"/>
      <c r="L4" s="87"/>
      <c r="M4" s="87"/>
      <c r="N4" s="87"/>
      <c r="O4" s="87"/>
      <c r="P4" s="47"/>
    </row>
    <row r="5" spans="1:17">
      <c r="A5" s="1234" t="s">
        <v>776</v>
      </c>
      <c r="B5" s="1235"/>
      <c r="C5" s="1236"/>
      <c r="D5" s="1236"/>
      <c r="E5" s="46"/>
      <c r="F5" s="87"/>
      <c r="G5" s="87"/>
      <c r="H5" s="87"/>
      <c r="I5" s="87"/>
      <c r="J5" s="87"/>
      <c r="K5" s="87"/>
      <c r="L5" s="87"/>
      <c r="M5" s="87"/>
      <c r="N5" s="87"/>
      <c r="O5" s="87"/>
      <c r="P5" s="47"/>
    </row>
    <row r="6" spans="1:17">
      <c r="A6" s="1234" t="s">
        <v>777</v>
      </c>
      <c r="B6" s="1235"/>
      <c r="C6" s="1236"/>
      <c r="D6" s="1236"/>
      <c r="E6" s="87"/>
      <c r="F6" s="87"/>
      <c r="G6" s="87"/>
      <c r="H6" s="86"/>
      <c r="I6" s="86"/>
      <c r="J6" s="86"/>
      <c r="K6" s="86"/>
      <c r="L6" s="86"/>
      <c r="M6" s="1247" t="s">
        <v>654</v>
      </c>
      <c r="N6" s="1247"/>
      <c r="O6" s="1247"/>
      <c r="P6" s="1248"/>
    </row>
    <row r="7" spans="1:17">
      <c r="A7" s="109" t="s">
        <v>778</v>
      </c>
      <c r="B7" s="110"/>
      <c r="C7" s="111"/>
      <c r="D7" s="111"/>
      <c r="E7" s="48"/>
      <c r="F7" s="49"/>
      <c r="G7" s="49"/>
      <c r="H7" s="50"/>
      <c r="I7" s="50"/>
      <c r="J7" s="50"/>
      <c r="K7" s="50"/>
      <c r="L7" s="50"/>
      <c r="M7" s="1249" t="s">
        <v>655</v>
      </c>
      <c r="N7" s="1249"/>
      <c r="O7" s="1249"/>
      <c r="P7" s="1250"/>
    </row>
    <row r="8" spans="1:17">
      <c r="A8" s="51"/>
      <c r="B8" s="52"/>
      <c r="C8" s="52"/>
      <c r="D8" s="52"/>
      <c r="E8" s="52"/>
      <c r="F8" s="52"/>
      <c r="G8" s="52"/>
      <c r="H8" s="52"/>
      <c r="I8" s="52"/>
      <c r="J8" s="52"/>
      <c r="K8" s="52"/>
      <c r="L8" s="52"/>
      <c r="M8" s="52"/>
      <c r="N8" s="52"/>
      <c r="O8" s="52"/>
      <c r="P8" s="53"/>
    </row>
    <row r="9" spans="1:17" ht="22.15" customHeight="1">
      <c r="A9" s="1237" t="s">
        <v>518</v>
      </c>
      <c r="B9" s="1254" t="s">
        <v>519</v>
      </c>
      <c r="C9" s="1254" t="s">
        <v>520</v>
      </c>
      <c r="D9" s="1255" t="s">
        <v>521</v>
      </c>
      <c r="E9" s="1256"/>
      <c r="F9" s="1256"/>
      <c r="G9" s="1256"/>
      <c r="H9" s="1256"/>
      <c r="I9" s="1256"/>
      <c r="J9" s="1256"/>
      <c r="K9" s="1256"/>
      <c r="L9" s="1256"/>
      <c r="M9" s="1256"/>
      <c r="N9" s="1256"/>
      <c r="O9" s="1257"/>
      <c r="P9" s="54" t="s">
        <v>522</v>
      </c>
    </row>
    <row r="10" spans="1:17" ht="22.15" customHeight="1">
      <c r="A10" s="1237"/>
      <c r="B10" s="1254"/>
      <c r="C10" s="1254"/>
      <c r="D10" s="55" t="s">
        <v>656</v>
      </c>
      <c r="E10" s="55" t="s">
        <v>657</v>
      </c>
      <c r="F10" s="55" t="s">
        <v>658</v>
      </c>
      <c r="G10" s="55" t="s">
        <v>659</v>
      </c>
      <c r="H10" s="55" t="s">
        <v>660</v>
      </c>
      <c r="I10" s="55" t="s">
        <v>661</v>
      </c>
      <c r="J10" s="55" t="s">
        <v>662</v>
      </c>
      <c r="K10" s="55" t="s">
        <v>663</v>
      </c>
      <c r="L10" s="55" t="s">
        <v>664</v>
      </c>
      <c r="M10" s="55" t="s">
        <v>665</v>
      </c>
      <c r="N10" s="55" t="s">
        <v>666</v>
      </c>
      <c r="O10" s="55" t="s">
        <v>667</v>
      </c>
      <c r="P10" s="56"/>
    </row>
    <row r="11" spans="1:17" ht="31.5" customHeight="1">
      <c r="A11" s="1210" t="s">
        <v>523</v>
      </c>
      <c r="B11" s="1251" t="s">
        <v>591</v>
      </c>
      <c r="C11" s="1196" t="s">
        <v>524</v>
      </c>
      <c r="D11" s="57">
        <v>46048</v>
      </c>
      <c r="E11" s="57">
        <v>46063</v>
      </c>
      <c r="F11" s="57">
        <v>46091</v>
      </c>
      <c r="G11" s="57">
        <v>46122</v>
      </c>
      <c r="H11" s="57">
        <v>46153</v>
      </c>
      <c r="I11" s="57">
        <v>46183</v>
      </c>
      <c r="J11" s="57">
        <v>46213</v>
      </c>
      <c r="K11" s="57">
        <v>46244</v>
      </c>
      <c r="L11" s="57">
        <v>46275</v>
      </c>
      <c r="M11" s="57">
        <v>46307</v>
      </c>
      <c r="N11" s="57">
        <v>46336</v>
      </c>
      <c r="O11" s="57">
        <v>46366</v>
      </c>
      <c r="P11" s="90"/>
    </row>
    <row r="12" spans="1:17" ht="20.100000000000001" customHeight="1">
      <c r="A12" s="1211"/>
      <c r="B12" s="1252"/>
      <c r="C12" s="1197"/>
      <c r="D12" s="58">
        <v>0.70833333333333337</v>
      </c>
      <c r="E12" s="59">
        <v>0.70833333333333337</v>
      </c>
      <c r="F12" s="59">
        <v>0.70833333333333337</v>
      </c>
      <c r="G12" s="58">
        <v>0.70833333333333337</v>
      </c>
      <c r="H12" s="59">
        <v>0.70833333333333337</v>
      </c>
      <c r="I12" s="59">
        <v>0.70833333333333337</v>
      </c>
      <c r="J12" s="59">
        <v>0.70833333333333337</v>
      </c>
      <c r="K12" s="59">
        <v>0.70833333333333337</v>
      </c>
      <c r="L12" s="59">
        <v>0.70833333333333337</v>
      </c>
      <c r="M12" s="59">
        <v>0.70833333333333337</v>
      </c>
      <c r="N12" s="59">
        <v>0.70833333333333337</v>
      </c>
      <c r="O12" s="59">
        <v>0.70833333333333337</v>
      </c>
      <c r="P12" s="90"/>
    </row>
    <row r="13" spans="1:17" ht="31.5" customHeight="1">
      <c r="A13" s="1212"/>
      <c r="B13" s="1253"/>
      <c r="C13" s="1198"/>
      <c r="D13" s="136" t="s">
        <v>829</v>
      </c>
      <c r="E13" s="136" t="s">
        <v>1047</v>
      </c>
      <c r="F13" s="136" t="s">
        <v>1494</v>
      </c>
      <c r="G13" s="136" t="s">
        <v>1645</v>
      </c>
      <c r="H13" s="136" t="s">
        <v>1670</v>
      </c>
      <c r="I13" s="136" t="s">
        <v>1862</v>
      </c>
      <c r="J13" s="60" t="s">
        <v>636</v>
      </c>
      <c r="K13" s="60" t="s">
        <v>637</v>
      </c>
      <c r="L13" s="60" t="s">
        <v>638</v>
      </c>
      <c r="M13" s="60" t="s">
        <v>639</v>
      </c>
      <c r="N13" s="60" t="s">
        <v>640</v>
      </c>
      <c r="O13" s="60" t="s">
        <v>641</v>
      </c>
      <c r="P13" s="91"/>
    </row>
    <row r="14" spans="1:17" ht="20.100000000000001" customHeight="1">
      <c r="A14" s="1210" t="s">
        <v>588</v>
      </c>
      <c r="B14" s="1261" t="s">
        <v>581</v>
      </c>
      <c r="C14" s="1196" t="s">
        <v>524</v>
      </c>
      <c r="D14" s="57">
        <v>46042</v>
      </c>
      <c r="E14" s="57">
        <v>46076</v>
      </c>
      <c r="F14" s="57">
        <v>46101</v>
      </c>
      <c r="G14" s="57">
        <v>46132</v>
      </c>
      <c r="H14" s="57">
        <v>46162</v>
      </c>
      <c r="I14" s="57">
        <v>46195</v>
      </c>
      <c r="J14" s="57">
        <v>46223</v>
      </c>
      <c r="K14" s="57">
        <v>46254</v>
      </c>
      <c r="L14" s="57">
        <v>46286</v>
      </c>
      <c r="M14" s="57">
        <v>46315</v>
      </c>
      <c r="N14" s="57">
        <v>46346</v>
      </c>
      <c r="O14" s="57">
        <v>46377</v>
      </c>
      <c r="P14" s="1190"/>
    </row>
    <row r="15" spans="1:17" ht="20.100000000000001" customHeight="1">
      <c r="A15" s="1211"/>
      <c r="B15" s="1262"/>
      <c r="C15" s="1197"/>
      <c r="D15" s="58">
        <v>0.70833333333333337</v>
      </c>
      <c r="E15" s="59">
        <v>0.70833333333333337</v>
      </c>
      <c r="F15" s="59">
        <v>0.70833333333333337</v>
      </c>
      <c r="G15" s="58">
        <v>0.70833333333333337</v>
      </c>
      <c r="H15" s="59">
        <v>0.70833333333333337</v>
      </c>
      <c r="I15" s="59">
        <v>0.70833333333333337</v>
      </c>
      <c r="J15" s="59">
        <v>0.70833333333333337</v>
      </c>
      <c r="K15" s="59">
        <v>0.70833333333333337</v>
      </c>
      <c r="L15" s="59">
        <v>0.70833333333333337</v>
      </c>
      <c r="M15" s="59">
        <v>0.70833333333333337</v>
      </c>
      <c r="N15" s="59">
        <v>0.70833333333333337</v>
      </c>
      <c r="O15" s="59">
        <v>0.70833333333333337</v>
      </c>
      <c r="P15" s="1191"/>
    </row>
    <row r="16" spans="1:17" ht="20.100000000000001" customHeight="1">
      <c r="A16" s="1212"/>
      <c r="B16" s="1263"/>
      <c r="C16" s="1198"/>
      <c r="D16" s="136" t="s">
        <v>829</v>
      </c>
      <c r="E16" s="136" t="s">
        <v>1047</v>
      </c>
      <c r="F16" s="1105" t="s">
        <v>1494</v>
      </c>
      <c r="G16" s="136" t="s">
        <v>1645</v>
      </c>
      <c r="H16" s="136" t="s">
        <v>1670</v>
      </c>
      <c r="I16" s="136" t="s">
        <v>1862</v>
      </c>
      <c r="J16" s="60" t="s">
        <v>636</v>
      </c>
      <c r="K16" s="60" t="s">
        <v>637</v>
      </c>
      <c r="L16" s="60" t="s">
        <v>638</v>
      </c>
      <c r="M16" s="60" t="s">
        <v>639</v>
      </c>
      <c r="N16" s="60" t="s">
        <v>640</v>
      </c>
      <c r="O16" s="60" t="s">
        <v>641</v>
      </c>
      <c r="P16" s="1192"/>
    </row>
    <row r="17" spans="1:16" ht="20.100000000000001" customHeight="1">
      <c r="A17" s="1210" t="s">
        <v>588</v>
      </c>
      <c r="B17" s="89"/>
      <c r="C17" s="1196" t="s">
        <v>524</v>
      </c>
      <c r="D17" s="61">
        <v>45677</v>
      </c>
      <c r="E17" s="325" t="s">
        <v>1046</v>
      </c>
      <c r="F17" s="57">
        <v>46101</v>
      </c>
      <c r="G17" s="57">
        <v>46132</v>
      </c>
      <c r="H17" s="57">
        <v>46162</v>
      </c>
      <c r="I17" s="57">
        <v>46195</v>
      </c>
      <c r="J17" s="57">
        <v>46223</v>
      </c>
      <c r="K17" s="57">
        <v>46254</v>
      </c>
      <c r="L17" s="57">
        <v>46286</v>
      </c>
      <c r="M17" s="57">
        <v>46315</v>
      </c>
      <c r="N17" s="57">
        <v>46346</v>
      </c>
      <c r="O17" s="57">
        <v>46377</v>
      </c>
      <c r="P17" s="1190"/>
    </row>
    <row r="18" spans="1:16" ht="20.100000000000001" customHeight="1">
      <c r="A18" s="1211"/>
      <c r="B18" s="95" t="s">
        <v>642</v>
      </c>
      <c r="C18" s="1197"/>
      <c r="D18" s="59">
        <v>0.70833333333333337</v>
      </c>
      <c r="E18" s="59">
        <v>0.70833333333333337</v>
      </c>
      <c r="F18" s="59">
        <v>0.70833333333333337</v>
      </c>
      <c r="G18" s="58">
        <v>0.70833333333333337</v>
      </c>
      <c r="H18" s="59">
        <v>0.70833333333333337</v>
      </c>
      <c r="I18" s="59">
        <v>0.70833333333333337</v>
      </c>
      <c r="J18" s="59">
        <v>0.70833333333333337</v>
      </c>
      <c r="K18" s="59">
        <v>0.70833333333333337</v>
      </c>
      <c r="L18" s="59">
        <v>0.70833333333333337</v>
      </c>
      <c r="M18" s="59">
        <v>0.70833333333333337</v>
      </c>
      <c r="N18" s="59">
        <v>0.70833333333333337</v>
      </c>
      <c r="O18" s="59">
        <v>0.70833333333333337</v>
      </c>
      <c r="P18" s="1191"/>
    </row>
    <row r="19" spans="1:16" ht="20.100000000000001" customHeight="1">
      <c r="A19" s="1212"/>
      <c r="B19" s="88"/>
      <c r="C19" s="1198"/>
      <c r="D19" s="136" t="s">
        <v>829</v>
      </c>
      <c r="E19" s="136" t="s">
        <v>1047</v>
      </c>
      <c r="F19" s="1105" t="s">
        <v>1494</v>
      </c>
      <c r="G19" s="136" t="s">
        <v>1645</v>
      </c>
      <c r="H19" s="136" t="s">
        <v>1670</v>
      </c>
      <c r="I19" s="136" t="s">
        <v>1862</v>
      </c>
      <c r="J19" s="60" t="s">
        <v>636</v>
      </c>
      <c r="K19" s="60" t="s">
        <v>637</v>
      </c>
      <c r="L19" s="60" t="s">
        <v>638</v>
      </c>
      <c r="M19" s="60" t="s">
        <v>639</v>
      </c>
      <c r="N19" s="60" t="s">
        <v>640</v>
      </c>
      <c r="O19" s="60" t="s">
        <v>641</v>
      </c>
      <c r="P19" s="1192"/>
    </row>
    <row r="20" spans="1:16" ht="20.100000000000001" customHeight="1">
      <c r="A20" s="1210" t="s">
        <v>526</v>
      </c>
      <c r="B20" s="1238" t="s">
        <v>590</v>
      </c>
      <c r="C20" s="1196" t="s">
        <v>524</v>
      </c>
      <c r="D20" s="57">
        <v>46037</v>
      </c>
      <c r="E20" s="57"/>
      <c r="F20" s="57"/>
      <c r="G20" s="57">
        <v>46127</v>
      </c>
      <c r="H20" s="57"/>
      <c r="I20" s="57"/>
      <c r="J20" s="57">
        <v>46218</v>
      </c>
      <c r="K20" s="57"/>
      <c r="L20" s="57"/>
      <c r="M20" s="57">
        <v>46310</v>
      </c>
      <c r="N20" s="57"/>
      <c r="O20" s="57"/>
      <c r="P20" s="1190"/>
    </row>
    <row r="21" spans="1:16" ht="20.100000000000001" customHeight="1">
      <c r="A21" s="1211"/>
      <c r="B21" s="1239"/>
      <c r="C21" s="1197"/>
      <c r="D21" s="64">
        <v>0.70833333333333337</v>
      </c>
      <c r="E21" s="64"/>
      <c r="F21" s="64"/>
      <c r="G21" s="64">
        <v>0.70833333333333337</v>
      </c>
      <c r="H21" s="64"/>
      <c r="I21" s="64"/>
      <c r="J21" s="64">
        <v>0.70833333333333337</v>
      </c>
      <c r="K21" s="64"/>
      <c r="L21" s="64"/>
      <c r="M21" s="64">
        <v>0.70833333333333337</v>
      </c>
      <c r="N21" s="64"/>
      <c r="O21" s="64"/>
      <c r="P21" s="1191"/>
    </row>
    <row r="22" spans="1:16" ht="20.100000000000001" customHeight="1">
      <c r="A22" s="1212"/>
      <c r="B22" s="1240"/>
      <c r="C22" s="1198"/>
      <c r="D22" s="136" t="s">
        <v>1004</v>
      </c>
      <c r="E22" s="65"/>
      <c r="F22" s="65"/>
      <c r="G22" s="136" t="s">
        <v>1652</v>
      </c>
      <c r="H22" s="65"/>
      <c r="I22" s="65"/>
      <c r="J22" s="65" t="s">
        <v>643</v>
      </c>
      <c r="K22" s="65"/>
      <c r="L22" s="65"/>
      <c r="M22" s="65" t="s">
        <v>644</v>
      </c>
      <c r="N22" s="66"/>
      <c r="O22" s="66"/>
      <c r="P22" s="1192"/>
    </row>
    <row r="23" spans="1:16" ht="20.100000000000001" customHeight="1">
      <c r="A23" s="1210" t="s">
        <v>526</v>
      </c>
      <c r="B23" s="1193" t="s">
        <v>582</v>
      </c>
      <c r="C23" s="1196" t="s">
        <v>524</v>
      </c>
      <c r="D23" s="57">
        <v>46037</v>
      </c>
      <c r="E23" s="57"/>
      <c r="F23" s="57"/>
      <c r="G23" s="57">
        <v>46127</v>
      </c>
      <c r="H23" s="57"/>
      <c r="I23" s="57"/>
      <c r="J23" s="57">
        <v>46218</v>
      </c>
      <c r="K23" s="57"/>
      <c r="L23" s="57"/>
      <c r="M23" s="57">
        <v>46310</v>
      </c>
      <c r="N23" s="57"/>
      <c r="O23" s="57"/>
      <c r="P23" s="1190"/>
    </row>
    <row r="24" spans="1:16" ht="20.100000000000001" customHeight="1">
      <c r="A24" s="1211"/>
      <c r="B24" s="1194"/>
      <c r="C24" s="1197"/>
      <c r="D24" s="64">
        <v>0.70833333333333337</v>
      </c>
      <c r="E24" s="64"/>
      <c r="F24" s="64"/>
      <c r="G24" s="64">
        <v>0.70833333333333337</v>
      </c>
      <c r="H24" s="64"/>
      <c r="I24" s="64"/>
      <c r="J24" s="64">
        <v>0.70833333333333337</v>
      </c>
      <c r="K24" s="64"/>
      <c r="L24" s="64"/>
      <c r="M24" s="64">
        <v>0.70833333333333337</v>
      </c>
      <c r="N24" s="64"/>
      <c r="O24" s="64"/>
      <c r="P24" s="1191"/>
    </row>
    <row r="25" spans="1:16" ht="20.100000000000001" customHeight="1">
      <c r="A25" s="1212"/>
      <c r="B25" s="1195"/>
      <c r="C25" s="1198"/>
      <c r="D25" s="136" t="s">
        <v>1004</v>
      </c>
      <c r="E25" s="65"/>
      <c r="F25" s="65"/>
      <c r="G25" s="136" t="s">
        <v>1652</v>
      </c>
      <c r="H25" s="65"/>
      <c r="I25" s="65"/>
      <c r="J25" s="65" t="s">
        <v>643</v>
      </c>
      <c r="K25" s="65"/>
      <c r="L25" s="65"/>
      <c r="M25" s="65" t="s">
        <v>644</v>
      </c>
      <c r="N25" s="66"/>
      <c r="O25" s="66"/>
      <c r="P25" s="1192"/>
    </row>
    <row r="26" spans="1:16" ht="20.100000000000001" customHeight="1">
      <c r="A26" s="1210" t="s">
        <v>526</v>
      </c>
      <c r="B26" s="1199" t="s">
        <v>585</v>
      </c>
      <c r="C26" s="1196" t="s">
        <v>524</v>
      </c>
      <c r="D26" s="57">
        <v>46037</v>
      </c>
      <c r="E26" s="57"/>
      <c r="F26" s="57"/>
      <c r="G26" s="57">
        <v>46127</v>
      </c>
      <c r="H26" s="57"/>
      <c r="I26" s="57"/>
      <c r="J26" s="57">
        <v>46218</v>
      </c>
      <c r="K26" s="57"/>
      <c r="L26" s="57"/>
      <c r="M26" s="57">
        <v>46310</v>
      </c>
      <c r="N26" s="57"/>
      <c r="O26" s="57"/>
      <c r="P26" s="1190"/>
    </row>
    <row r="27" spans="1:16" ht="20.100000000000001" customHeight="1">
      <c r="A27" s="1211"/>
      <c r="B27" s="1194"/>
      <c r="C27" s="1197"/>
      <c r="D27" s="64">
        <v>0.70833333333333337</v>
      </c>
      <c r="E27" s="64"/>
      <c r="F27" s="64"/>
      <c r="G27" s="64">
        <v>0.70833333333333337</v>
      </c>
      <c r="H27" s="64"/>
      <c r="I27" s="64"/>
      <c r="J27" s="64">
        <v>0.70833333333333337</v>
      </c>
      <c r="K27" s="64"/>
      <c r="L27" s="64"/>
      <c r="M27" s="64">
        <v>0.70833333333333337</v>
      </c>
      <c r="N27" s="64"/>
      <c r="O27" s="64"/>
      <c r="P27" s="1191"/>
    </row>
    <row r="28" spans="1:16" ht="20.100000000000001" customHeight="1">
      <c r="A28" s="1212"/>
      <c r="B28" s="1195"/>
      <c r="C28" s="1198"/>
      <c r="D28" s="136" t="s">
        <v>1004</v>
      </c>
      <c r="E28" s="65"/>
      <c r="F28" s="65"/>
      <c r="G28" s="136" t="s">
        <v>1652</v>
      </c>
      <c r="H28" s="65"/>
      <c r="I28" s="65"/>
      <c r="J28" s="65" t="s">
        <v>643</v>
      </c>
      <c r="K28" s="65"/>
      <c r="L28" s="65"/>
      <c r="M28" s="65" t="s">
        <v>644</v>
      </c>
      <c r="N28" s="66"/>
      <c r="O28" s="66"/>
      <c r="P28" s="1192"/>
    </row>
    <row r="29" spans="1:16" ht="20.100000000000001" customHeight="1">
      <c r="A29" s="1210" t="s">
        <v>526</v>
      </c>
      <c r="B29" s="1193" t="s">
        <v>583</v>
      </c>
      <c r="C29" s="1196" t="s">
        <v>524</v>
      </c>
      <c r="D29" s="57">
        <v>46037</v>
      </c>
      <c r="E29" s="57"/>
      <c r="F29" s="57"/>
      <c r="G29" s="57">
        <v>46127</v>
      </c>
      <c r="H29" s="57"/>
      <c r="I29" s="57"/>
      <c r="J29" s="57">
        <v>46218</v>
      </c>
      <c r="K29" s="57"/>
      <c r="L29" s="57"/>
      <c r="M29" s="57">
        <v>46310</v>
      </c>
      <c r="N29" s="57"/>
      <c r="O29" s="57"/>
      <c r="P29" s="1190"/>
    </row>
    <row r="30" spans="1:16" ht="20.100000000000001" customHeight="1">
      <c r="A30" s="1211"/>
      <c r="B30" s="1194"/>
      <c r="C30" s="1197"/>
      <c r="D30" s="64">
        <v>0.70833333333333337</v>
      </c>
      <c r="E30" s="64"/>
      <c r="F30" s="64"/>
      <c r="G30" s="64">
        <v>0.70833333333333337</v>
      </c>
      <c r="H30" s="64"/>
      <c r="I30" s="64"/>
      <c r="J30" s="64">
        <v>0.70833333333333337</v>
      </c>
      <c r="K30" s="64"/>
      <c r="L30" s="64"/>
      <c r="M30" s="64">
        <v>0.70833333333333337</v>
      </c>
      <c r="N30" s="64"/>
      <c r="O30" s="64"/>
      <c r="P30" s="1191"/>
    </row>
    <row r="31" spans="1:16" ht="20.100000000000001" customHeight="1">
      <c r="A31" s="1212"/>
      <c r="B31" s="1195"/>
      <c r="C31" s="1198"/>
      <c r="D31" s="136" t="s">
        <v>1004</v>
      </c>
      <c r="E31" s="65"/>
      <c r="F31" s="65"/>
      <c r="G31" s="136" t="s">
        <v>1652</v>
      </c>
      <c r="H31" s="65"/>
      <c r="I31" s="65"/>
      <c r="J31" s="65" t="s">
        <v>643</v>
      </c>
      <c r="K31" s="65"/>
      <c r="L31" s="65"/>
      <c r="M31" s="65" t="s">
        <v>644</v>
      </c>
      <c r="N31" s="66"/>
      <c r="O31" s="66"/>
      <c r="P31" s="1192"/>
    </row>
    <row r="32" spans="1:16" ht="20.100000000000001" customHeight="1">
      <c r="A32" s="1210" t="s">
        <v>526</v>
      </c>
      <c r="B32" s="1199" t="s">
        <v>527</v>
      </c>
      <c r="C32" s="1196" t="s">
        <v>524</v>
      </c>
      <c r="D32" s="57">
        <v>46037</v>
      </c>
      <c r="E32" s="57"/>
      <c r="F32" s="57"/>
      <c r="G32" s="57">
        <v>46127</v>
      </c>
      <c r="H32" s="57"/>
      <c r="I32" s="57"/>
      <c r="J32" s="57">
        <v>46218</v>
      </c>
      <c r="K32" s="57"/>
      <c r="L32" s="57"/>
      <c r="M32" s="57">
        <v>46310</v>
      </c>
      <c r="O32" s="57"/>
      <c r="P32" s="1190"/>
    </row>
    <row r="33" spans="1:16" ht="20.100000000000001" customHeight="1">
      <c r="A33" s="1211"/>
      <c r="B33" s="1194"/>
      <c r="C33" s="1197"/>
      <c r="D33" s="64">
        <v>0.70833333333333337</v>
      </c>
      <c r="E33" s="64"/>
      <c r="F33" s="64"/>
      <c r="G33" s="64">
        <v>0.70833333333333337</v>
      </c>
      <c r="H33" s="64"/>
      <c r="I33" s="64"/>
      <c r="J33" s="64">
        <v>0.70833333333333337</v>
      </c>
      <c r="K33" s="64"/>
      <c r="L33" s="64"/>
      <c r="M33" s="64">
        <v>0.70833333333333337</v>
      </c>
      <c r="O33" s="64"/>
      <c r="P33" s="1191"/>
    </row>
    <row r="34" spans="1:16" ht="20.100000000000001" customHeight="1">
      <c r="A34" s="1212"/>
      <c r="B34" s="1195"/>
      <c r="C34" s="1198"/>
      <c r="D34" s="136" t="s">
        <v>1004</v>
      </c>
      <c r="E34" s="65"/>
      <c r="F34" s="65"/>
      <c r="G34" s="136" t="s">
        <v>1652</v>
      </c>
      <c r="H34" s="65"/>
      <c r="I34" s="65"/>
      <c r="J34" s="65" t="s">
        <v>643</v>
      </c>
      <c r="K34" s="65"/>
      <c r="L34" s="65"/>
      <c r="M34" s="65" t="s">
        <v>644</v>
      </c>
      <c r="N34" s="68"/>
      <c r="O34" s="66"/>
      <c r="P34" s="1192"/>
    </row>
    <row r="35" spans="1:16" ht="20.100000000000001" customHeight="1">
      <c r="A35" s="1210" t="s">
        <v>526</v>
      </c>
      <c r="B35" s="1193" t="s">
        <v>584</v>
      </c>
      <c r="C35" s="1196" t="s">
        <v>524</v>
      </c>
      <c r="D35" s="57">
        <v>46037</v>
      </c>
      <c r="E35" s="57"/>
      <c r="F35" s="57"/>
      <c r="G35" s="57">
        <v>46127</v>
      </c>
      <c r="H35" s="57"/>
      <c r="I35" s="57"/>
      <c r="J35" s="57">
        <v>46218</v>
      </c>
      <c r="K35" s="57"/>
      <c r="L35" s="57"/>
      <c r="M35" s="57">
        <v>46310</v>
      </c>
      <c r="N35" s="57"/>
      <c r="O35" s="69"/>
      <c r="P35" s="1190"/>
    </row>
    <row r="36" spans="1:16" ht="20.100000000000001" customHeight="1">
      <c r="A36" s="1211"/>
      <c r="B36" s="1194"/>
      <c r="C36" s="1197"/>
      <c r="D36" s="64">
        <v>0.70833333333333337</v>
      </c>
      <c r="E36" s="64"/>
      <c r="F36" s="64"/>
      <c r="G36" s="64">
        <v>0.70833333333333337</v>
      </c>
      <c r="H36" s="64"/>
      <c r="I36" s="64"/>
      <c r="J36" s="64">
        <v>0.70833333333333337</v>
      </c>
      <c r="K36" s="64"/>
      <c r="L36" s="64"/>
      <c r="M36" s="64">
        <v>0.70833333333333337</v>
      </c>
      <c r="N36" s="64"/>
      <c r="O36" s="64"/>
      <c r="P36" s="1191"/>
    </row>
    <row r="37" spans="1:16" ht="20.100000000000001" customHeight="1">
      <c r="A37" s="1212"/>
      <c r="B37" s="1195"/>
      <c r="C37" s="1198"/>
      <c r="D37" s="136" t="s">
        <v>1004</v>
      </c>
      <c r="E37" s="65"/>
      <c r="F37" s="65"/>
      <c r="G37" s="136" t="s">
        <v>1652</v>
      </c>
      <c r="H37" s="65"/>
      <c r="I37" s="65"/>
      <c r="J37" s="65" t="s">
        <v>643</v>
      </c>
      <c r="K37" s="65"/>
      <c r="L37" s="65"/>
      <c r="M37" s="65" t="s">
        <v>644</v>
      </c>
      <c r="N37" s="66"/>
      <c r="O37" s="66"/>
      <c r="P37" s="1192"/>
    </row>
    <row r="38" spans="1:16" ht="20.100000000000001" customHeight="1">
      <c r="A38" s="1210" t="s">
        <v>526</v>
      </c>
      <c r="B38" s="1199" t="s">
        <v>586</v>
      </c>
      <c r="C38" s="1196" t="s">
        <v>524</v>
      </c>
      <c r="D38" s="57">
        <v>46037</v>
      </c>
      <c r="E38" s="57"/>
      <c r="F38" s="57"/>
      <c r="G38" s="57">
        <v>46127</v>
      </c>
      <c r="H38" s="57"/>
      <c r="I38" s="57"/>
      <c r="J38" s="57">
        <v>46218</v>
      </c>
      <c r="K38" s="57"/>
      <c r="L38" s="57"/>
      <c r="M38" s="57">
        <v>46310</v>
      </c>
      <c r="O38" s="57"/>
      <c r="P38" s="1190"/>
    </row>
    <row r="39" spans="1:16" ht="20.100000000000001" customHeight="1">
      <c r="A39" s="1211"/>
      <c r="B39" s="1194"/>
      <c r="C39" s="1197"/>
      <c r="D39" s="64">
        <v>0.70833333333333337</v>
      </c>
      <c r="E39" s="64"/>
      <c r="F39" s="64"/>
      <c r="G39" s="64">
        <v>0.70833333333333337</v>
      </c>
      <c r="H39" s="64"/>
      <c r="I39" s="64"/>
      <c r="J39" s="64">
        <v>0.70833333333333337</v>
      </c>
      <c r="K39" s="64"/>
      <c r="L39" s="64"/>
      <c r="M39" s="64">
        <v>0.70833333333333337</v>
      </c>
      <c r="O39" s="64"/>
      <c r="P39" s="1191"/>
    </row>
    <row r="40" spans="1:16" ht="20.100000000000001" customHeight="1">
      <c r="A40" s="1212"/>
      <c r="B40" s="1195"/>
      <c r="C40" s="1198"/>
      <c r="D40" s="136" t="s">
        <v>1004</v>
      </c>
      <c r="E40" s="65"/>
      <c r="F40" s="65"/>
      <c r="G40" s="136" t="s">
        <v>1652</v>
      </c>
      <c r="H40" s="65"/>
      <c r="I40" s="65"/>
      <c r="J40" s="65" t="s">
        <v>643</v>
      </c>
      <c r="K40" s="65"/>
      <c r="L40" s="65"/>
      <c r="M40" s="65" t="s">
        <v>644</v>
      </c>
      <c r="N40" s="68"/>
      <c r="O40" s="66"/>
      <c r="P40" s="1192"/>
    </row>
    <row r="41" spans="1:16" ht="20.100000000000001" customHeight="1">
      <c r="A41" s="1210" t="s">
        <v>528</v>
      </c>
      <c r="B41" s="93"/>
      <c r="C41" s="1196" t="s">
        <v>524</v>
      </c>
      <c r="D41" s="70"/>
      <c r="E41" s="70">
        <v>46058</v>
      </c>
      <c r="F41" s="70"/>
      <c r="G41" s="70"/>
      <c r="H41" s="70">
        <v>46147</v>
      </c>
      <c r="I41" s="70"/>
      <c r="J41" s="70"/>
      <c r="K41" s="70">
        <v>46239</v>
      </c>
      <c r="L41" s="70"/>
      <c r="M41" s="70"/>
      <c r="N41" s="70">
        <v>46331</v>
      </c>
      <c r="O41" s="70"/>
      <c r="P41" s="1190"/>
    </row>
    <row r="42" spans="1:16" ht="20.100000000000001" customHeight="1">
      <c r="A42" s="1211"/>
      <c r="B42" s="96" t="s">
        <v>645</v>
      </c>
      <c r="C42" s="1197"/>
      <c r="D42" s="59"/>
      <c r="E42" s="59">
        <v>0.70833333333333337</v>
      </c>
      <c r="F42" s="59"/>
      <c r="G42" s="59"/>
      <c r="H42" s="59">
        <v>0.70833333333333337</v>
      </c>
      <c r="I42" s="59"/>
      <c r="J42" s="59"/>
      <c r="K42" s="59">
        <v>0.70833333333333337</v>
      </c>
      <c r="L42" s="59"/>
      <c r="M42" s="59"/>
      <c r="N42" s="59">
        <v>0.70833333333333337</v>
      </c>
      <c r="O42" s="59"/>
      <c r="P42" s="1191"/>
    </row>
    <row r="43" spans="1:16" ht="20.100000000000001" customHeight="1">
      <c r="A43" s="1212"/>
      <c r="B43" s="94"/>
      <c r="C43" s="1198"/>
      <c r="D43" s="71"/>
      <c r="E43" s="136" t="s">
        <v>1004</v>
      </c>
      <c r="F43" s="60"/>
      <c r="G43" s="60"/>
      <c r="H43" s="136" t="s">
        <v>1652</v>
      </c>
      <c r="I43" s="60"/>
      <c r="J43" s="60"/>
      <c r="K43" s="60" t="s">
        <v>646</v>
      </c>
      <c r="L43" s="60"/>
      <c r="M43" s="60"/>
      <c r="N43" s="60" t="s">
        <v>647</v>
      </c>
      <c r="O43" s="71"/>
      <c r="P43" s="1192"/>
    </row>
    <row r="44" spans="1:16" ht="20.100000000000001" customHeight="1">
      <c r="A44" s="1210" t="s">
        <v>528</v>
      </c>
      <c r="B44" s="1265" t="s">
        <v>529</v>
      </c>
      <c r="C44" s="1196" t="s">
        <v>524</v>
      </c>
      <c r="D44" s="70"/>
      <c r="F44" s="70">
        <v>46086</v>
      </c>
      <c r="G44" s="70"/>
      <c r="H44" s="70"/>
      <c r="I44" s="70"/>
      <c r="J44" s="70"/>
      <c r="K44" s="70"/>
      <c r="L44" s="70"/>
      <c r="M44" s="70"/>
      <c r="N44" s="70"/>
      <c r="O44" s="70"/>
      <c r="P44" s="1190"/>
    </row>
    <row r="45" spans="1:16" ht="20.100000000000001" customHeight="1">
      <c r="A45" s="1211"/>
      <c r="B45" s="1266"/>
      <c r="C45" s="1197"/>
      <c r="D45" s="59"/>
      <c r="F45" s="59">
        <v>0.70833333333333337</v>
      </c>
      <c r="G45" s="59"/>
      <c r="H45" s="59"/>
      <c r="I45" s="59"/>
      <c r="J45" s="59"/>
      <c r="K45" s="59"/>
      <c r="L45" s="59"/>
      <c r="M45" s="59"/>
      <c r="N45" s="59"/>
      <c r="O45" s="59"/>
      <c r="P45" s="1191"/>
    </row>
    <row r="46" spans="1:16" ht="20.100000000000001" customHeight="1">
      <c r="A46" s="1212"/>
      <c r="B46" s="1267"/>
      <c r="C46" s="1198"/>
      <c r="D46" s="71"/>
      <c r="E46" s="60"/>
      <c r="F46" s="136" t="s">
        <v>1184</v>
      </c>
      <c r="G46" s="60"/>
      <c r="H46" s="60"/>
      <c r="I46" s="60"/>
      <c r="J46" s="60"/>
      <c r="K46" s="71"/>
      <c r="L46" s="71"/>
      <c r="M46" s="71"/>
      <c r="N46" s="71"/>
      <c r="O46" s="71"/>
      <c r="P46" s="1192"/>
    </row>
    <row r="47" spans="1:16" ht="20.100000000000001" customHeight="1">
      <c r="A47" s="1210" t="s">
        <v>589</v>
      </c>
      <c r="B47" s="89"/>
      <c r="C47" s="1196" t="s">
        <v>524</v>
      </c>
      <c r="D47" s="70">
        <v>46052</v>
      </c>
      <c r="E47" s="70"/>
      <c r="F47" s="70"/>
      <c r="G47" s="70"/>
      <c r="H47" s="70"/>
      <c r="I47" s="70"/>
      <c r="J47" s="97">
        <v>46233</v>
      </c>
      <c r="K47" s="70"/>
      <c r="L47" s="70"/>
      <c r="M47" s="70"/>
      <c r="N47" s="70"/>
      <c r="O47" s="70"/>
      <c r="P47" s="1190"/>
    </row>
    <row r="48" spans="1:16" ht="20.100000000000001" customHeight="1">
      <c r="A48" s="1216"/>
      <c r="B48" s="95" t="s">
        <v>648</v>
      </c>
      <c r="C48" s="1197"/>
      <c r="D48" s="59">
        <v>0.70833333333333337</v>
      </c>
      <c r="E48" s="59"/>
      <c r="F48" s="59"/>
      <c r="G48" s="59"/>
      <c r="H48" s="59"/>
      <c r="I48" s="59"/>
      <c r="J48" s="64">
        <v>0.70833333333333337</v>
      </c>
      <c r="K48" s="59"/>
      <c r="L48" s="59"/>
      <c r="M48" s="59"/>
      <c r="N48" s="59"/>
      <c r="O48" s="59"/>
      <c r="P48" s="1191"/>
    </row>
    <row r="49" spans="1:16" ht="20.100000000000001" customHeight="1">
      <c r="A49" s="1225"/>
      <c r="B49" s="88"/>
      <c r="C49" s="1198"/>
      <c r="D49" s="136" t="s">
        <v>918</v>
      </c>
      <c r="E49" s="60"/>
      <c r="F49" s="60"/>
      <c r="G49" s="60"/>
      <c r="H49" s="60"/>
      <c r="I49" s="60"/>
      <c r="J49" s="65" t="s">
        <v>650</v>
      </c>
      <c r="K49" s="60"/>
      <c r="L49" s="60"/>
      <c r="M49" s="71"/>
      <c r="N49" s="71"/>
      <c r="O49" s="71"/>
      <c r="P49" s="1192"/>
    </row>
    <row r="50" spans="1:16" ht="20.100000000000001" customHeight="1">
      <c r="A50" s="1226" t="s">
        <v>588</v>
      </c>
      <c r="B50" s="1200" t="s">
        <v>651</v>
      </c>
      <c r="C50" s="1203" t="s">
        <v>524</v>
      </c>
      <c r="D50" s="70"/>
      <c r="E50" s="70">
        <v>46058</v>
      </c>
      <c r="F50" s="70"/>
      <c r="G50" s="70"/>
      <c r="H50" s="70"/>
      <c r="I50" s="70"/>
      <c r="J50" s="70"/>
      <c r="K50" s="70">
        <v>46239</v>
      </c>
      <c r="L50" s="70"/>
      <c r="M50" s="70"/>
      <c r="N50" s="70"/>
      <c r="O50" s="70"/>
      <c r="P50" s="1190"/>
    </row>
    <row r="51" spans="1:16" ht="20.100000000000001" customHeight="1">
      <c r="A51" s="1216"/>
      <c r="B51" s="1201"/>
      <c r="C51" s="1197"/>
      <c r="D51" s="59"/>
      <c r="E51" s="59">
        <v>0.70833333333333337</v>
      </c>
      <c r="F51" s="59"/>
      <c r="G51" s="59"/>
      <c r="H51" s="59"/>
      <c r="I51" s="59"/>
      <c r="J51" s="59"/>
      <c r="K51" s="59">
        <v>0.70833333333333337</v>
      </c>
      <c r="L51" s="59"/>
      <c r="M51" s="59"/>
      <c r="N51" s="59"/>
      <c r="O51" s="59"/>
      <c r="P51" s="1191"/>
    </row>
    <row r="52" spans="1:16" ht="20.100000000000001" customHeight="1">
      <c r="A52" s="1225"/>
      <c r="B52" s="1202"/>
      <c r="C52" s="1198"/>
      <c r="D52" s="71"/>
      <c r="E52" s="136" t="s">
        <v>918</v>
      </c>
      <c r="F52" s="60"/>
      <c r="G52" s="60"/>
      <c r="H52" s="60"/>
      <c r="I52" s="60"/>
      <c r="J52" s="60"/>
      <c r="K52" s="60" t="s">
        <v>652</v>
      </c>
      <c r="L52" s="60"/>
      <c r="M52" s="71"/>
      <c r="N52" s="71"/>
      <c r="O52" s="71"/>
      <c r="P52" s="1192"/>
    </row>
    <row r="53" spans="1:16" ht="20.100000000000001" customHeight="1">
      <c r="A53" s="1226" t="s">
        <v>588</v>
      </c>
      <c r="B53" s="1227" t="s">
        <v>587</v>
      </c>
      <c r="C53" s="1203" t="s">
        <v>524</v>
      </c>
      <c r="D53" s="70"/>
      <c r="E53" s="70">
        <v>46058</v>
      </c>
      <c r="F53" s="70"/>
      <c r="G53" s="70"/>
      <c r="H53" s="70"/>
      <c r="I53" s="70"/>
      <c r="J53" s="70"/>
      <c r="K53" s="70">
        <v>46239</v>
      </c>
      <c r="L53" s="70"/>
      <c r="M53" s="70"/>
      <c r="N53" s="70"/>
      <c r="O53" s="70"/>
      <c r="P53" s="1190"/>
    </row>
    <row r="54" spans="1:16" ht="20.100000000000001" customHeight="1">
      <c r="A54" s="1216"/>
      <c r="B54" s="1218"/>
      <c r="C54" s="1197"/>
      <c r="D54" s="59"/>
      <c r="E54" s="59">
        <v>0.70833333333333337</v>
      </c>
      <c r="F54" s="59"/>
      <c r="G54" s="59"/>
      <c r="H54" s="59"/>
      <c r="I54" s="59"/>
      <c r="J54" s="59"/>
      <c r="K54" s="59">
        <v>0.70833333333333337</v>
      </c>
      <c r="L54" s="59"/>
      <c r="M54" s="59"/>
      <c r="N54" s="59"/>
      <c r="O54" s="59"/>
      <c r="P54" s="1191"/>
    </row>
    <row r="55" spans="1:16" ht="20.100000000000001" customHeight="1">
      <c r="A55" s="1225"/>
      <c r="B55" s="1228"/>
      <c r="C55" s="1198"/>
      <c r="D55" s="71"/>
      <c r="E55" s="136" t="s">
        <v>918</v>
      </c>
      <c r="F55" s="60"/>
      <c r="G55" s="60"/>
      <c r="H55" s="60"/>
      <c r="I55" s="60"/>
      <c r="J55" s="60"/>
      <c r="K55" s="60" t="s">
        <v>652</v>
      </c>
      <c r="L55" s="60"/>
      <c r="M55" s="71"/>
      <c r="N55" s="71"/>
      <c r="O55" s="71"/>
      <c r="P55" s="1192"/>
    </row>
    <row r="56" spans="1:16" ht="20.100000000000001" customHeight="1">
      <c r="A56" s="1210" t="s">
        <v>589</v>
      </c>
      <c r="B56" s="1217" t="s">
        <v>530</v>
      </c>
      <c r="C56" s="1196" t="s">
        <v>524</v>
      </c>
      <c r="D56" s="70"/>
      <c r="F56" s="70">
        <v>46101</v>
      </c>
      <c r="G56" s="70"/>
      <c r="H56" s="70"/>
      <c r="I56" s="70"/>
      <c r="J56" s="70"/>
      <c r="K56" s="70"/>
      <c r="L56" s="70"/>
      <c r="M56" s="70"/>
      <c r="N56" s="70"/>
      <c r="O56" s="70"/>
      <c r="P56" s="1190"/>
    </row>
    <row r="57" spans="1:16" ht="20.100000000000001" customHeight="1">
      <c r="A57" s="1216"/>
      <c r="B57" s="1218"/>
      <c r="C57" s="1197"/>
      <c r="D57" s="59"/>
      <c r="F57" s="59">
        <v>0.70833333333333337</v>
      </c>
      <c r="G57" s="59"/>
      <c r="H57" s="59"/>
      <c r="I57" s="59"/>
      <c r="J57" s="59"/>
      <c r="K57" s="59"/>
      <c r="L57" s="59"/>
      <c r="M57" s="59"/>
      <c r="N57" s="59"/>
      <c r="O57" s="59"/>
      <c r="P57" s="1191"/>
    </row>
    <row r="58" spans="1:16" ht="20.100000000000001" customHeight="1">
      <c r="A58" s="1225"/>
      <c r="B58" s="1228"/>
      <c r="C58" s="1198"/>
      <c r="D58" s="71"/>
      <c r="E58" s="73"/>
      <c r="F58" s="136" t="s">
        <v>1041</v>
      </c>
      <c r="G58" s="60"/>
      <c r="H58" s="60"/>
      <c r="I58" s="60"/>
      <c r="J58" s="60"/>
      <c r="K58" s="60"/>
      <c r="L58" s="71"/>
      <c r="M58" s="71"/>
      <c r="N58" s="71"/>
      <c r="O58" s="71"/>
      <c r="P58" s="1192"/>
    </row>
    <row r="59" spans="1:16" ht="20.100000000000001" customHeight="1">
      <c r="A59" s="1210" t="s">
        <v>589</v>
      </c>
      <c r="B59" s="1217" t="s">
        <v>531</v>
      </c>
      <c r="C59" s="1196" t="s">
        <v>524</v>
      </c>
      <c r="D59" s="70"/>
      <c r="F59" s="70"/>
      <c r="G59" s="70"/>
      <c r="H59" s="70">
        <v>46162</v>
      </c>
      <c r="I59" s="70"/>
      <c r="J59" s="70"/>
      <c r="K59" s="70"/>
      <c r="L59" s="70"/>
      <c r="M59" s="70"/>
      <c r="N59" s="70"/>
      <c r="O59" s="70"/>
      <c r="P59" s="1190"/>
    </row>
    <row r="60" spans="1:16" ht="20.100000000000001" customHeight="1">
      <c r="A60" s="1216"/>
      <c r="B60" s="1218"/>
      <c r="C60" s="1197"/>
      <c r="D60" s="59"/>
      <c r="F60" s="59"/>
      <c r="G60" s="59"/>
      <c r="H60" s="59">
        <v>0.70833333333333337</v>
      </c>
      <c r="I60" s="59"/>
      <c r="J60" s="59"/>
      <c r="K60" s="59"/>
      <c r="L60" s="59"/>
      <c r="M60" s="59"/>
      <c r="N60" s="59"/>
      <c r="O60" s="59"/>
      <c r="P60" s="1191"/>
    </row>
    <row r="61" spans="1:16" ht="20.100000000000001" customHeight="1">
      <c r="A61" s="1216"/>
      <c r="B61" s="1218"/>
      <c r="C61" s="1197"/>
      <c r="D61" s="74"/>
      <c r="F61" s="75"/>
      <c r="G61" s="75"/>
      <c r="H61" s="465" t="s">
        <v>1184</v>
      </c>
      <c r="I61" s="75"/>
      <c r="J61" s="75"/>
      <c r="K61" s="75"/>
      <c r="L61" s="74"/>
      <c r="M61" s="74"/>
      <c r="N61" s="74"/>
      <c r="O61" s="74"/>
      <c r="P61" s="1192"/>
    </row>
    <row r="62" spans="1:16" ht="20.100000000000001" customHeight="1">
      <c r="A62" s="1210" t="s">
        <v>525</v>
      </c>
      <c r="B62" s="1264" t="s">
        <v>579</v>
      </c>
      <c r="C62" s="1196" t="s">
        <v>524</v>
      </c>
      <c r="D62" s="77"/>
      <c r="E62" s="57">
        <v>46078</v>
      </c>
      <c r="F62" s="70"/>
      <c r="G62" s="78"/>
      <c r="H62" s="78"/>
      <c r="I62" s="78"/>
      <c r="J62" s="78"/>
      <c r="K62" s="78"/>
      <c r="L62" s="77"/>
      <c r="M62" s="77"/>
      <c r="N62" s="77"/>
      <c r="O62" s="77"/>
      <c r="P62" s="72"/>
    </row>
    <row r="63" spans="1:16" ht="20.100000000000001" customHeight="1">
      <c r="A63" s="1216"/>
      <c r="B63" s="1218"/>
      <c r="C63" s="1197"/>
      <c r="D63" s="74"/>
      <c r="E63" s="64">
        <v>0.70833333333333337</v>
      </c>
      <c r="F63" s="59"/>
      <c r="G63" s="75"/>
      <c r="H63" s="75"/>
      <c r="I63" s="75"/>
      <c r="J63" s="75"/>
      <c r="K63" s="75"/>
      <c r="L63" s="74"/>
      <c r="M63" s="74"/>
      <c r="N63" s="74"/>
      <c r="O63" s="74"/>
      <c r="P63" s="76"/>
    </row>
    <row r="64" spans="1:16" ht="20.100000000000001" customHeight="1">
      <c r="A64" s="1216"/>
      <c r="B64" s="1218"/>
      <c r="C64" s="1197"/>
      <c r="D64" s="74"/>
      <c r="E64" s="2046" t="s">
        <v>1184</v>
      </c>
      <c r="F64" s="59"/>
      <c r="G64" s="75"/>
      <c r="H64" s="75"/>
      <c r="I64" s="75"/>
      <c r="J64" s="75"/>
      <c r="K64" s="75"/>
      <c r="L64" s="74"/>
      <c r="M64" s="74"/>
      <c r="N64" s="74"/>
      <c r="O64" s="74"/>
      <c r="P64" s="76"/>
    </row>
    <row r="65" spans="1:16" ht="20.100000000000001" customHeight="1">
      <c r="A65" s="1225"/>
      <c r="B65" s="1228"/>
      <c r="C65" s="1197"/>
      <c r="D65" s="74"/>
      <c r="E65" s="1105" t="s">
        <v>1489</v>
      </c>
      <c r="F65" s="60"/>
      <c r="G65" s="75"/>
      <c r="H65" s="75"/>
      <c r="I65" s="75"/>
      <c r="J65" s="75"/>
      <c r="K65" s="75"/>
      <c r="L65" s="74"/>
      <c r="M65" s="74"/>
      <c r="N65" s="74"/>
      <c r="O65" s="74"/>
      <c r="P65" s="76"/>
    </row>
    <row r="66" spans="1:16" ht="20.100000000000001" customHeight="1">
      <c r="A66" s="1210" t="s">
        <v>532</v>
      </c>
      <c r="B66" s="1231" t="s">
        <v>533</v>
      </c>
      <c r="C66" s="1196" t="s">
        <v>524</v>
      </c>
      <c r="D66" s="57"/>
      <c r="E66" s="57"/>
      <c r="F66" s="57">
        <v>46086</v>
      </c>
      <c r="G66" s="57"/>
      <c r="H66" s="57"/>
      <c r="I66" s="57"/>
      <c r="J66" s="57"/>
      <c r="K66" s="70"/>
      <c r="L66" s="70"/>
      <c r="M66" s="70"/>
      <c r="N66" s="70"/>
      <c r="O66" s="70"/>
      <c r="P66" s="62"/>
    </row>
    <row r="67" spans="1:16" ht="20.100000000000001" customHeight="1">
      <c r="A67" s="1211"/>
      <c r="B67" s="1232"/>
      <c r="C67" s="1197"/>
      <c r="D67" s="64"/>
      <c r="E67" s="64"/>
      <c r="F67" s="64">
        <v>0.70833333333333337</v>
      </c>
      <c r="G67" s="64"/>
      <c r="H67" s="64"/>
      <c r="I67" s="64"/>
      <c r="J67" s="64"/>
      <c r="K67" s="59"/>
      <c r="L67" s="59"/>
      <c r="M67" s="59"/>
      <c r="N67" s="59"/>
      <c r="O67" s="59"/>
      <c r="P67" s="92"/>
    </row>
    <row r="68" spans="1:16" ht="20.100000000000001" customHeight="1">
      <c r="A68" s="1212"/>
      <c r="B68" s="1233"/>
      <c r="C68" s="1198"/>
      <c r="D68" s="66"/>
      <c r="E68" s="65"/>
      <c r="F68" s="136" t="s">
        <v>1184</v>
      </c>
      <c r="G68" s="65"/>
      <c r="H68" s="65"/>
      <c r="I68" s="65"/>
      <c r="J68" s="65"/>
      <c r="K68" s="60"/>
      <c r="L68" s="71"/>
      <c r="M68" s="71"/>
      <c r="N68" s="71"/>
      <c r="O68" s="71"/>
      <c r="P68" s="63"/>
    </row>
    <row r="69" spans="1:16" ht="20.100000000000001" customHeight="1">
      <c r="A69" s="1210" t="s">
        <v>532</v>
      </c>
      <c r="B69" s="1231" t="s">
        <v>534</v>
      </c>
      <c r="C69" s="1196" t="s">
        <v>524</v>
      </c>
      <c r="D69" s="57"/>
      <c r="E69" s="57"/>
      <c r="F69" s="57">
        <v>46086</v>
      </c>
      <c r="G69" s="57"/>
      <c r="H69" s="57"/>
      <c r="I69" s="57"/>
      <c r="J69" s="57"/>
      <c r="K69" s="70"/>
      <c r="L69" s="70"/>
      <c r="M69" s="70"/>
      <c r="N69" s="70"/>
      <c r="O69" s="70"/>
      <c r="P69" s="62"/>
    </row>
    <row r="70" spans="1:16" ht="20.100000000000001" customHeight="1">
      <c r="A70" s="1211"/>
      <c r="B70" s="1232"/>
      <c r="C70" s="1197"/>
      <c r="D70" s="64"/>
      <c r="E70" s="64"/>
      <c r="F70" s="64">
        <v>0.70833333333333337</v>
      </c>
      <c r="G70" s="64"/>
      <c r="H70" s="64"/>
      <c r="I70" s="64"/>
      <c r="J70" s="64"/>
      <c r="K70" s="59"/>
      <c r="L70" s="59"/>
      <c r="M70" s="59"/>
      <c r="N70" s="59"/>
      <c r="O70" s="59"/>
      <c r="P70" s="92"/>
    </row>
    <row r="71" spans="1:16" ht="20.100000000000001" customHeight="1">
      <c r="A71" s="1212"/>
      <c r="B71" s="1233"/>
      <c r="C71" s="1198"/>
      <c r="D71" s="66"/>
      <c r="E71" s="65"/>
      <c r="F71" s="136" t="s">
        <v>1184</v>
      </c>
      <c r="G71" s="65"/>
      <c r="H71" s="65"/>
      <c r="I71" s="65"/>
      <c r="J71" s="65"/>
      <c r="K71" s="60"/>
      <c r="L71" s="71"/>
      <c r="M71" s="71"/>
      <c r="N71" s="71"/>
      <c r="O71" s="71"/>
      <c r="P71" s="63"/>
    </row>
    <row r="72" spans="1:16" ht="20.100000000000001" customHeight="1">
      <c r="A72" s="1210" t="s">
        <v>532</v>
      </c>
      <c r="B72" s="1231" t="s">
        <v>535</v>
      </c>
      <c r="C72" s="1196" t="s">
        <v>524</v>
      </c>
      <c r="D72" s="57"/>
      <c r="E72" s="57"/>
      <c r="F72" s="57">
        <v>46086</v>
      </c>
      <c r="G72" s="57"/>
      <c r="H72" s="57"/>
      <c r="I72" s="57"/>
      <c r="J72" s="57"/>
      <c r="K72" s="70"/>
      <c r="L72" s="70"/>
      <c r="M72" s="70"/>
      <c r="N72" s="70"/>
      <c r="O72" s="70"/>
      <c r="P72" s="62"/>
    </row>
    <row r="73" spans="1:16" ht="20.100000000000001" customHeight="1">
      <c r="A73" s="1211"/>
      <c r="B73" s="1232"/>
      <c r="C73" s="1197"/>
      <c r="D73" s="64"/>
      <c r="E73" s="64"/>
      <c r="F73" s="64">
        <v>0.70833333333333337</v>
      </c>
      <c r="G73" s="64"/>
      <c r="H73" s="64"/>
      <c r="I73" s="64"/>
      <c r="J73" s="64"/>
      <c r="K73" s="59"/>
      <c r="L73" s="59"/>
      <c r="M73" s="59"/>
      <c r="N73" s="59"/>
      <c r="O73" s="59"/>
      <c r="P73" s="92"/>
    </row>
    <row r="74" spans="1:16" ht="20.100000000000001" customHeight="1">
      <c r="A74" s="1212"/>
      <c r="B74" s="1233"/>
      <c r="C74" s="1198"/>
      <c r="D74" s="66"/>
      <c r="E74" s="65"/>
      <c r="F74" s="136" t="s">
        <v>1184</v>
      </c>
      <c r="G74" s="65"/>
      <c r="H74" s="65"/>
      <c r="I74" s="65"/>
      <c r="J74" s="65"/>
      <c r="K74" s="60"/>
      <c r="L74" s="71"/>
      <c r="M74" s="71"/>
      <c r="N74" s="71"/>
      <c r="O74" s="71"/>
      <c r="P74" s="63"/>
    </row>
    <row r="75" spans="1:16" ht="20.100000000000001" customHeight="1">
      <c r="A75" s="1204" t="s">
        <v>536</v>
      </c>
      <c r="B75" s="1231" t="s">
        <v>537</v>
      </c>
      <c r="C75" s="1196" t="s">
        <v>524</v>
      </c>
      <c r="D75" s="57"/>
      <c r="E75" s="57"/>
      <c r="F75" s="70"/>
      <c r="G75" s="57">
        <v>46119</v>
      </c>
      <c r="H75" s="57"/>
      <c r="I75" s="57"/>
      <c r="J75" s="57"/>
      <c r="K75" s="70"/>
      <c r="L75" s="70"/>
      <c r="M75" s="70"/>
      <c r="N75" s="70"/>
      <c r="O75" s="70"/>
      <c r="P75" s="62"/>
    </row>
    <row r="76" spans="1:16" ht="20.100000000000001" customHeight="1">
      <c r="A76" s="1229"/>
      <c r="B76" s="1232"/>
      <c r="C76" s="1197"/>
      <c r="D76" s="64"/>
      <c r="E76" s="64"/>
      <c r="F76" s="59"/>
      <c r="G76" s="59">
        <v>0.70833333333333337</v>
      </c>
      <c r="H76" s="64"/>
      <c r="I76" s="64"/>
      <c r="J76" s="64"/>
      <c r="K76" s="59"/>
      <c r="L76" s="59"/>
      <c r="M76" s="59"/>
      <c r="N76" s="59"/>
      <c r="O76" s="59"/>
      <c r="P76" s="92"/>
    </row>
    <row r="77" spans="1:16" ht="20.100000000000001" customHeight="1">
      <c r="A77" s="1230"/>
      <c r="B77" s="1233"/>
      <c r="C77" s="1198"/>
      <c r="D77" s="66"/>
      <c r="E77" s="66"/>
      <c r="F77" s="60"/>
      <c r="G77" s="136" t="s">
        <v>1184</v>
      </c>
      <c r="H77" s="65"/>
      <c r="I77" s="65"/>
      <c r="J77" s="65"/>
      <c r="K77" s="60"/>
      <c r="L77" s="71"/>
      <c r="M77" s="71"/>
      <c r="N77" s="71"/>
      <c r="O77" s="71"/>
      <c r="P77" s="63"/>
    </row>
    <row r="78" spans="1:16" ht="20.100000000000001" customHeight="1">
      <c r="A78" s="1204" t="s">
        <v>536</v>
      </c>
      <c r="B78" s="1231" t="s">
        <v>538</v>
      </c>
      <c r="C78" s="1196" t="s">
        <v>524</v>
      </c>
      <c r="D78" s="57"/>
      <c r="E78" s="57"/>
      <c r="F78" s="57"/>
      <c r="G78" s="57">
        <v>46119</v>
      </c>
      <c r="H78" s="57"/>
      <c r="I78" s="57"/>
      <c r="J78" s="57"/>
      <c r="K78" s="70"/>
      <c r="L78" s="70"/>
      <c r="M78" s="70"/>
      <c r="N78" s="70"/>
      <c r="O78" s="70"/>
      <c r="P78" s="62"/>
    </row>
    <row r="79" spans="1:16" ht="20.100000000000001" customHeight="1">
      <c r="A79" s="1229"/>
      <c r="B79" s="1232"/>
      <c r="C79" s="1197"/>
      <c r="D79" s="64"/>
      <c r="E79" s="64"/>
      <c r="F79" s="64"/>
      <c r="G79" s="64">
        <v>0.70833333333333337</v>
      </c>
      <c r="H79" s="64"/>
      <c r="I79" s="64"/>
      <c r="J79" s="64"/>
      <c r="K79" s="59"/>
      <c r="L79" s="59"/>
      <c r="M79" s="59"/>
      <c r="N79" s="59"/>
      <c r="O79" s="59"/>
      <c r="P79" s="92"/>
    </row>
    <row r="80" spans="1:16" ht="20.100000000000001" customHeight="1">
      <c r="A80" s="1230"/>
      <c r="B80" s="1233"/>
      <c r="C80" s="1198"/>
      <c r="D80" s="66"/>
      <c r="E80" s="66"/>
      <c r="F80" s="65"/>
      <c r="G80" s="136" t="s">
        <v>1184</v>
      </c>
      <c r="H80" s="65"/>
      <c r="I80" s="65"/>
      <c r="J80" s="65"/>
      <c r="K80" s="60"/>
      <c r="L80" s="71"/>
      <c r="M80" s="71"/>
      <c r="N80" s="71"/>
      <c r="O80" s="71"/>
      <c r="P80" s="63"/>
    </row>
    <row r="81" spans="1:16" ht="20.100000000000001" customHeight="1">
      <c r="A81" s="1204" t="s">
        <v>536</v>
      </c>
      <c r="B81" s="1231" t="s">
        <v>539</v>
      </c>
      <c r="C81" s="1196" t="s">
        <v>524</v>
      </c>
      <c r="D81" s="57"/>
      <c r="E81" s="57"/>
      <c r="F81" s="70"/>
      <c r="G81" s="57">
        <v>46119</v>
      </c>
      <c r="H81" s="57"/>
      <c r="I81" s="57"/>
      <c r="J81" s="57"/>
      <c r="K81" s="70"/>
      <c r="L81" s="70"/>
      <c r="M81" s="70"/>
      <c r="N81" s="70"/>
      <c r="O81" s="70"/>
      <c r="P81" s="62"/>
    </row>
    <row r="82" spans="1:16" ht="20.100000000000001" customHeight="1">
      <c r="A82" s="1229"/>
      <c r="B82" s="1232"/>
      <c r="C82" s="1197"/>
      <c r="D82" s="64"/>
      <c r="E82" s="64"/>
      <c r="F82" s="59"/>
      <c r="G82" s="64">
        <v>0.70833333333333337</v>
      </c>
      <c r="H82" s="64"/>
      <c r="I82" s="64"/>
      <c r="J82" s="64"/>
      <c r="K82" s="59"/>
      <c r="L82" s="59"/>
      <c r="M82" s="59"/>
      <c r="N82" s="59"/>
      <c r="O82" s="59"/>
      <c r="P82" s="92"/>
    </row>
    <row r="83" spans="1:16" ht="20.100000000000001" customHeight="1">
      <c r="A83" s="1230"/>
      <c r="B83" s="1233"/>
      <c r="C83" s="1198"/>
      <c r="D83" s="66"/>
      <c r="E83" s="66"/>
      <c r="F83" s="60"/>
      <c r="G83" s="136" t="s">
        <v>1184</v>
      </c>
      <c r="H83" s="65"/>
      <c r="I83" s="65"/>
      <c r="J83" s="65"/>
      <c r="K83" s="60"/>
      <c r="L83" s="71"/>
      <c r="M83" s="71"/>
      <c r="N83" s="71"/>
      <c r="O83" s="71"/>
      <c r="P83" s="63"/>
    </row>
    <row r="84" spans="1:16" ht="20.100000000000001" customHeight="1">
      <c r="A84" s="1204" t="s">
        <v>536</v>
      </c>
      <c r="B84" s="1231" t="s">
        <v>540</v>
      </c>
      <c r="C84" s="1196" t="s">
        <v>524</v>
      </c>
      <c r="D84" s="57"/>
      <c r="E84" s="57"/>
      <c r="F84" s="57"/>
      <c r="G84" s="57">
        <v>46119</v>
      </c>
      <c r="H84" s="57"/>
      <c r="I84" s="57"/>
      <c r="J84" s="57"/>
      <c r="K84" s="70"/>
      <c r="L84" s="70"/>
      <c r="M84" s="70"/>
      <c r="N84" s="70"/>
      <c r="O84" s="70"/>
      <c r="P84" s="62"/>
    </row>
    <row r="85" spans="1:16" ht="20.100000000000001" customHeight="1">
      <c r="A85" s="1229"/>
      <c r="B85" s="1232"/>
      <c r="C85" s="1197"/>
      <c r="D85" s="64"/>
      <c r="E85" s="64"/>
      <c r="F85" s="64"/>
      <c r="G85" s="64">
        <v>0.70833333333333337</v>
      </c>
      <c r="H85" s="64"/>
      <c r="I85" s="64"/>
      <c r="J85" s="64"/>
      <c r="K85" s="59"/>
      <c r="L85" s="59"/>
      <c r="M85" s="59"/>
      <c r="N85" s="59"/>
      <c r="O85" s="59"/>
      <c r="P85" s="92"/>
    </row>
    <row r="86" spans="1:16" ht="20.100000000000001" customHeight="1">
      <c r="A86" s="1230"/>
      <c r="B86" s="1233"/>
      <c r="C86" s="1198"/>
      <c r="D86" s="66"/>
      <c r="E86" s="66"/>
      <c r="F86" s="65"/>
      <c r="G86" s="136" t="s">
        <v>1184</v>
      </c>
      <c r="H86" s="65"/>
      <c r="I86" s="65"/>
      <c r="J86" s="65"/>
      <c r="K86" s="60"/>
      <c r="L86" s="71"/>
      <c r="M86" s="71"/>
      <c r="N86" s="71"/>
      <c r="O86" s="71"/>
      <c r="P86" s="63"/>
    </row>
    <row r="87" spans="1:16" ht="20.100000000000001" customHeight="1">
      <c r="A87" s="1210" t="s">
        <v>541</v>
      </c>
      <c r="B87" s="1213" t="s">
        <v>542</v>
      </c>
      <c r="C87" s="1196" t="s">
        <v>524</v>
      </c>
      <c r="D87" s="57"/>
      <c r="E87" s="57"/>
      <c r="F87" s="57"/>
      <c r="G87" s="57"/>
      <c r="H87" s="57">
        <v>46147</v>
      </c>
      <c r="I87" s="57"/>
      <c r="J87" s="57"/>
      <c r="K87" s="70"/>
      <c r="L87" s="70"/>
      <c r="M87" s="70"/>
      <c r="N87" s="70"/>
      <c r="O87" s="70"/>
      <c r="P87" s="62"/>
    </row>
    <row r="88" spans="1:16" ht="20.100000000000001" customHeight="1">
      <c r="A88" s="1211"/>
      <c r="B88" s="1214"/>
      <c r="C88" s="1197"/>
      <c r="D88" s="64"/>
      <c r="E88" s="64"/>
      <c r="F88" s="64"/>
      <c r="G88" s="64"/>
      <c r="H88" s="64">
        <v>0.70833333333333337</v>
      </c>
      <c r="I88" s="64"/>
      <c r="J88" s="64"/>
      <c r="K88" s="59"/>
      <c r="L88" s="59"/>
      <c r="M88" s="59"/>
      <c r="N88" s="59"/>
      <c r="O88" s="59"/>
      <c r="P88" s="92"/>
    </row>
    <row r="89" spans="1:16" ht="20.100000000000001" customHeight="1">
      <c r="A89" s="1212"/>
      <c r="B89" s="1215"/>
      <c r="C89" s="1198"/>
      <c r="D89" s="66"/>
      <c r="E89" s="66"/>
      <c r="F89" s="65"/>
      <c r="G89" s="66"/>
      <c r="H89" s="136" t="s">
        <v>1184</v>
      </c>
      <c r="I89" s="65"/>
      <c r="J89" s="65"/>
      <c r="K89" s="60"/>
      <c r="L89" s="60"/>
      <c r="M89" s="60"/>
      <c r="N89" s="71"/>
      <c r="O89" s="71"/>
      <c r="P89" s="63"/>
    </row>
    <row r="90" spans="1:16" ht="20.100000000000001" customHeight="1">
      <c r="A90" s="1210" t="s">
        <v>541</v>
      </c>
      <c r="B90" s="1213" t="s">
        <v>543</v>
      </c>
      <c r="C90" s="1196" t="s">
        <v>524</v>
      </c>
      <c r="D90" s="57"/>
      <c r="E90" s="57"/>
      <c r="F90" s="57"/>
      <c r="G90" s="57"/>
      <c r="H90" s="57">
        <v>46147</v>
      </c>
      <c r="I90" s="57"/>
      <c r="J90" s="57"/>
      <c r="K90" s="70"/>
      <c r="L90" s="70"/>
      <c r="M90" s="70"/>
      <c r="N90" s="70"/>
      <c r="O90" s="70"/>
      <c r="P90" s="62"/>
    </row>
    <row r="91" spans="1:16" ht="20.100000000000001" customHeight="1">
      <c r="A91" s="1211"/>
      <c r="B91" s="1214"/>
      <c r="C91" s="1197"/>
      <c r="D91" s="64"/>
      <c r="E91" s="64"/>
      <c r="F91" s="64"/>
      <c r="G91" s="64"/>
      <c r="H91" s="64">
        <v>0.70833333333333337</v>
      </c>
      <c r="I91" s="64"/>
      <c r="J91" s="64"/>
      <c r="K91" s="59"/>
      <c r="L91" s="59"/>
      <c r="M91" s="59"/>
      <c r="N91" s="59"/>
      <c r="O91" s="59"/>
      <c r="P91" s="92"/>
    </row>
    <row r="92" spans="1:16" ht="20.100000000000001" customHeight="1">
      <c r="A92" s="1212"/>
      <c r="B92" s="1215"/>
      <c r="C92" s="1198"/>
      <c r="D92" s="66"/>
      <c r="E92" s="66"/>
      <c r="F92" s="65"/>
      <c r="G92" s="66"/>
      <c r="H92" s="136" t="s">
        <v>1184</v>
      </c>
      <c r="I92" s="66"/>
      <c r="J92" s="66"/>
      <c r="K92" s="71"/>
      <c r="L92" s="71"/>
      <c r="M92" s="71"/>
      <c r="N92" s="71"/>
      <c r="O92" s="71"/>
      <c r="P92" s="63"/>
    </row>
    <row r="93" spans="1:16" ht="20.100000000000001" customHeight="1">
      <c r="A93" s="1210" t="s">
        <v>541</v>
      </c>
      <c r="B93" s="1213" t="s">
        <v>544</v>
      </c>
      <c r="C93" s="1196" t="s">
        <v>524</v>
      </c>
      <c r="D93" s="57"/>
      <c r="E93" s="57"/>
      <c r="F93" s="57"/>
      <c r="G93" s="57"/>
      <c r="H93" s="57">
        <v>46147</v>
      </c>
      <c r="I93" s="57"/>
      <c r="J93" s="57"/>
      <c r="K93" s="70"/>
      <c r="L93" s="70"/>
      <c r="M93" s="70"/>
      <c r="N93" s="70"/>
      <c r="O93" s="70"/>
      <c r="P93" s="62"/>
    </row>
    <row r="94" spans="1:16" ht="20.100000000000001" customHeight="1">
      <c r="A94" s="1211"/>
      <c r="B94" s="1214"/>
      <c r="C94" s="1197"/>
      <c r="D94" s="64"/>
      <c r="E94" s="64"/>
      <c r="F94" s="64"/>
      <c r="G94" s="64"/>
      <c r="H94" s="64">
        <v>0.70833333333333337</v>
      </c>
      <c r="I94" s="64"/>
      <c r="J94" s="64"/>
      <c r="K94" s="59"/>
      <c r="L94" s="59"/>
      <c r="M94" s="59"/>
      <c r="N94" s="59"/>
      <c r="O94" s="59"/>
      <c r="P94" s="92"/>
    </row>
    <row r="95" spans="1:16" ht="20.100000000000001" customHeight="1">
      <c r="A95" s="1212"/>
      <c r="B95" s="1215"/>
      <c r="C95" s="1198"/>
      <c r="D95" s="66"/>
      <c r="E95" s="66"/>
      <c r="F95" s="65"/>
      <c r="G95" s="66"/>
      <c r="H95" s="136" t="s">
        <v>1184</v>
      </c>
      <c r="I95" s="66"/>
      <c r="J95" s="66"/>
      <c r="K95" s="71"/>
      <c r="L95" s="71"/>
      <c r="M95" s="71"/>
      <c r="N95" s="71"/>
      <c r="O95" s="71"/>
      <c r="P95" s="63"/>
    </row>
    <row r="96" spans="1:16" ht="20.100000000000001" customHeight="1">
      <c r="A96" s="1210" t="s">
        <v>541</v>
      </c>
      <c r="B96" s="1213" t="s">
        <v>545</v>
      </c>
      <c r="C96" s="1196" t="s">
        <v>524</v>
      </c>
      <c r="D96" s="57"/>
      <c r="E96" s="57"/>
      <c r="F96" s="57"/>
      <c r="G96" s="57"/>
      <c r="H96" s="57">
        <v>46147</v>
      </c>
      <c r="I96" s="57"/>
      <c r="J96" s="57"/>
      <c r="K96" s="70"/>
      <c r="L96" s="70"/>
      <c r="M96" s="70"/>
      <c r="N96" s="70"/>
      <c r="O96" s="70"/>
      <c r="P96" s="62"/>
    </row>
    <row r="97" spans="1:16" ht="20.100000000000001" customHeight="1">
      <c r="A97" s="1211"/>
      <c r="B97" s="1214"/>
      <c r="C97" s="1197"/>
      <c r="D97" s="64"/>
      <c r="E97" s="64"/>
      <c r="F97" s="64"/>
      <c r="G97" s="64"/>
      <c r="H97" s="64">
        <v>0.70833333333333337</v>
      </c>
      <c r="I97" s="64"/>
      <c r="J97" s="64"/>
      <c r="K97" s="59"/>
      <c r="L97" s="59"/>
      <c r="M97" s="59"/>
      <c r="N97" s="59"/>
      <c r="O97" s="59"/>
      <c r="P97" s="92"/>
    </row>
    <row r="98" spans="1:16" ht="20.100000000000001" customHeight="1">
      <c r="A98" s="1212"/>
      <c r="B98" s="1215"/>
      <c r="C98" s="1198"/>
      <c r="D98" s="66"/>
      <c r="E98" s="66"/>
      <c r="F98" s="65"/>
      <c r="G98" s="66"/>
      <c r="H98" s="136" t="s">
        <v>1184</v>
      </c>
      <c r="I98" s="66"/>
      <c r="J98" s="66"/>
      <c r="K98" s="71"/>
      <c r="L98" s="71"/>
      <c r="M98" s="71"/>
      <c r="N98" s="71"/>
      <c r="O98" s="71"/>
      <c r="P98" s="63"/>
    </row>
    <row r="99" spans="1:16" ht="20.100000000000001" customHeight="1">
      <c r="A99" s="1210" t="s">
        <v>541</v>
      </c>
      <c r="B99" s="1213" t="s">
        <v>546</v>
      </c>
      <c r="C99" s="1196" t="s">
        <v>524</v>
      </c>
      <c r="D99" s="57"/>
      <c r="E99" s="57"/>
      <c r="F99" s="57"/>
      <c r="G99" s="57"/>
      <c r="H99" s="57">
        <v>46147</v>
      </c>
      <c r="I99" s="57"/>
      <c r="J99" s="57"/>
      <c r="K99" s="70"/>
      <c r="L99" s="70"/>
      <c r="M99" s="70"/>
      <c r="N99" s="70"/>
      <c r="O99" s="70"/>
      <c r="P99" s="62"/>
    </row>
    <row r="100" spans="1:16" ht="20.100000000000001" customHeight="1">
      <c r="A100" s="1211"/>
      <c r="B100" s="1214"/>
      <c r="C100" s="1197"/>
      <c r="D100" s="64"/>
      <c r="E100" s="64"/>
      <c r="F100" s="64"/>
      <c r="G100" s="64"/>
      <c r="H100" s="64">
        <v>0.70833333333333337</v>
      </c>
      <c r="I100" s="64"/>
      <c r="J100" s="64"/>
      <c r="K100" s="59"/>
      <c r="L100" s="59"/>
      <c r="M100" s="59"/>
      <c r="N100" s="59"/>
      <c r="O100" s="59"/>
      <c r="P100" s="92"/>
    </row>
    <row r="101" spans="1:16" ht="20.100000000000001" customHeight="1">
      <c r="A101" s="1212"/>
      <c r="B101" s="1215"/>
      <c r="C101" s="1198"/>
      <c r="D101" s="66"/>
      <c r="E101" s="66"/>
      <c r="F101" s="66"/>
      <c r="G101" s="66"/>
      <c r="H101" s="136" t="s">
        <v>1184</v>
      </c>
      <c r="I101" s="66"/>
      <c r="J101" s="66"/>
      <c r="K101" s="71"/>
      <c r="L101" s="71"/>
      <c r="M101" s="71"/>
      <c r="N101" s="71"/>
      <c r="O101" s="71"/>
      <c r="P101" s="63"/>
    </row>
    <row r="102" spans="1:16" ht="20.100000000000001" customHeight="1">
      <c r="A102" s="1204" t="s">
        <v>547</v>
      </c>
      <c r="B102" s="1199" t="s">
        <v>548</v>
      </c>
      <c r="C102" s="1196" t="s">
        <v>524</v>
      </c>
      <c r="D102" s="70"/>
      <c r="E102" s="57">
        <v>46078</v>
      </c>
      <c r="F102" s="57"/>
      <c r="G102" s="70"/>
      <c r="H102" s="80"/>
      <c r="I102" s="70"/>
      <c r="J102" s="70"/>
      <c r="K102" s="80"/>
      <c r="L102" s="70"/>
      <c r="M102" s="70"/>
      <c r="N102" s="80"/>
      <c r="O102" s="70"/>
      <c r="P102" s="62"/>
    </row>
    <row r="103" spans="1:16" ht="20.100000000000001" customHeight="1">
      <c r="A103" s="1205"/>
      <c r="B103" s="1194"/>
      <c r="C103" s="1197"/>
      <c r="D103" s="59"/>
      <c r="E103" s="64">
        <v>0.70833333333333337</v>
      </c>
      <c r="F103" s="64"/>
      <c r="G103" s="59"/>
      <c r="I103" s="59"/>
      <c r="J103" s="59"/>
      <c r="L103" s="59"/>
      <c r="M103" s="59"/>
      <c r="O103" s="59"/>
      <c r="P103" s="92"/>
    </row>
    <row r="104" spans="1:16" ht="20.100000000000001" customHeight="1">
      <c r="A104" s="1206"/>
      <c r="B104" s="1195"/>
      <c r="C104" s="1198"/>
      <c r="D104" s="60"/>
      <c r="E104" s="136" t="s">
        <v>1184</v>
      </c>
      <c r="F104" s="65"/>
      <c r="G104" s="60"/>
      <c r="H104" s="68"/>
      <c r="I104" s="60"/>
      <c r="J104" s="60"/>
      <c r="K104" s="68"/>
      <c r="L104" s="60"/>
      <c r="M104" s="60"/>
      <c r="N104" s="68"/>
      <c r="O104" s="71"/>
      <c r="P104" s="63"/>
    </row>
    <row r="105" spans="1:16" ht="20.100000000000001" customHeight="1">
      <c r="A105" s="1204" t="s">
        <v>549</v>
      </c>
      <c r="B105" s="1199" t="s">
        <v>550</v>
      </c>
      <c r="C105" s="1196" t="s">
        <v>524</v>
      </c>
      <c r="D105" s="81"/>
      <c r="E105" s="70">
        <v>46076</v>
      </c>
      <c r="G105" s="81"/>
      <c r="I105" s="81"/>
      <c r="J105" s="81"/>
      <c r="L105" s="81"/>
      <c r="M105" s="81"/>
      <c r="O105" s="81"/>
      <c r="P105" s="62"/>
    </row>
    <row r="106" spans="1:16" ht="20.100000000000001" customHeight="1">
      <c r="A106" s="1205"/>
      <c r="B106" s="1194"/>
      <c r="C106" s="1197"/>
      <c r="D106" s="59"/>
      <c r="E106" s="59">
        <v>0.70833333333333337</v>
      </c>
      <c r="G106" s="59"/>
      <c r="I106" s="59"/>
      <c r="J106" s="59"/>
      <c r="L106" s="59"/>
      <c r="M106" s="59"/>
      <c r="O106" s="59"/>
      <c r="P106" s="92"/>
    </row>
    <row r="107" spans="1:16" ht="20.100000000000001" customHeight="1">
      <c r="A107" s="1206"/>
      <c r="B107" s="1195"/>
      <c r="C107" s="1198"/>
      <c r="D107" s="60"/>
      <c r="E107" s="136" t="s">
        <v>1184</v>
      </c>
      <c r="G107" s="60"/>
      <c r="H107" s="68"/>
      <c r="I107" s="60"/>
      <c r="J107" s="60"/>
      <c r="K107" s="68"/>
      <c r="L107" s="60"/>
      <c r="M107" s="60"/>
      <c r="N107" s="68"/>
      <c r="O107" s="71"/>
      <c r="P107" s="63"/>
    </row>
    <row r="108" spans="1:16" ht="20.100000000000001" customHeight="1">
      <c r="A108" s="1204" t="s">
        <v>549</v>
      </c>
      <c r="B108" s="1199" t="s">
        <v>551</v>
      </c>
      <c r="C108" s="1196" t="s">
        <v>524</v>
      </c>
      <c r="D108" s="81"/>
      <c r="E108" s="70">
        <v>46076</v>
      </c>
      <c r="F108" s="70"/>
      <c r="G108" s="81"/>
      <c r="I108" s="81"/>
      <c r="J108" s="81"/>
      <c r="L108" s="81"/>
      <c r="M108" s="81"/>
      <c r="O108" s="81"/>
      <c r="P108" s="62"/>
    </row>
    <row r="109" spans="1:16" ht="20.100000000000001" customHeight="1">
      <c r="A109" s="1205"/>
      <c r="B109" s="1194"/>
      <c r="C109" s="1197"/>
      <c r="D109" s="59"/>
      <c r="E109" s="59">
        <v>0.70833333333333337</v>
      </c>
      <c r="F109" s="59"/>
      <c r="G109" s="59"/>
      <c r="I109" s="59"/>
      <c r="J109" s="59"/>
      <c r="L109" s="59"/>
      <c r="M109" s="59"/>
      <c r="O109" s="59"/>
      <c r="P109" s="92"/>
    </row>
    <row r="110" spans="1:16" ht="20.100000000000001" customHeight="1">
      <c r="A110" s="1206"/>
      <c r="B110" s="1195"/>
      <c r="C110" s="1198"/>
      <c r="D110" s="60"/>
      <c r="E110" s="136" t="s">
        <v>1184</v>
      </c>
      <c r="F110" s="60"/>
      <c r="G110" s="60"/>
      <c r="H110" s="68"/>
      <c r="I110" s="60"/>
      <c r="J110" s="60"/>
      <c r="K110" s="68"/>
      <c r="L110" s="60"/>
      <c r="M110" s="60"/>
      <c r="N110" s="68"/>
      <c r="O110" s="71"/>
      <c r="P110" s="63"/>
    </row>
    <row r="111" spans="1:16" ht="20.100000000000001" customHeight="1">
      <c r="A111" s="1204" t="s">
        <v>549</v>
      </c>
      <c r="B111" s="1199" t="s">
        <v>552</v>
      </c>
      <c r="C111" s="1196" t="s">
        <v>524</v>
      </c>
      <c r="D111" s="81"/>
      <c r="E111" s="70">
        <v>46076</v>
      </c>
      <c r="F111" s="70"/>
      <c r="G111" s="81"/>
      <c r="I111" s="81"/>
      <c r="J111" s="81"/>
      <c r="L111" s="81"/>
      <c r="M111" s="81"/>
      <c r="O111" s="81"/>
      <c r="P111" s="62"/>
    </row>
    <row r="112" spans="1:16" ht="20.100000000000001" customHeight="1">
      <c r="A112" s="1205"/>
      <c r="B112" s="1194"/>
      <c r="C112" s="1197"/>
      <c r="D112" s="59"/>
      <c r="E112" s="59">
        <v>0.70833333333333337</v>
      </c>
      <c r="F112" s="59"/>
      <c r="G112" s="59"/>
      <c r="I112" s="59"/>
      <c r="J112" s="59"/>
      <c r="L112" s="59"/>
      <c r="M112" s="59"/>
      <c r="O112" s="59"/>
      <c r="P112" s="92"/>
    </row>
    <row r="113" spans="1:16" ht="21" customHeight="1">
      <c r="A113" s="1206"/>
      <c r="B113" s="1194"/>
      <c r="C113" s="1198"/>
      <c r="D113" s="75"/>
      <c r="E113" s="136" t="s">
        <v>1184</v>
      </c>
      <c r="F113" s="75"/>
      <c r="G113" s="75"/>
      <c r="I113" s="75"/>
      <c r="J113" s="75"/>
      <c r="L113" s="75"/>
      <c r="M113" s="75"/>
      <c r="O113" s="74"/>
      <c r="P113" s="79"/>
    </row>
    <row r="114" spans="1:16" ht="20.100000000000001" customHeight="1">
      <c r="A114" s="1222" t="s">
        <v>553</v>
      </c>
      <c r="B114" s="1223" t="s">
        <v>580</v>
      </c>
      <c r="C114" s="1224" t="s">
        <v>554</v>
      </c>
      <c r="D114" s="70"/>
      <c r="E114" s="82"/>
      <c r="F114" s="83"/>
      <c r="G114" s="70"/>
      <c r="H114" s="70"/>
      <c r="I114" s="70"/>
      <c r="J114" s="70"/>
      <c r="K114" s="70"/>
      <c r="L114" s="70"/>
      <c r="M114" s="70"/>
      <c r="N114" s="70"/>
      <c r="O114" s="70"/>
      <c r="P114" s="1219"/>
    </row>
    <row r="115" spans="1:16">
      <c r="A115" s="1222"/>
      <c r="B115" s="1223"/>
      <c r="C115" s="1224"/>
      <c r="D115" s="59"/>
      <c r="E115" s="81">
        <v>46076</v>
      </c>
      <c r="F115" s="81"/>
      <c r="G115" s="59"/>
      <c r="H115" s="59"/>
      <c r="I115" s="59"/>
      <c r="J115" s="59"/>
      <c r="K115" s="59"/>
      <c r="L115" s="59"/>
      <c r="M115" s="59"/>
      <c r="N115" s="59"/>
      <c r="O115" s="59"/>
      <c r="P115" s="1220"/>
    </row>
    <row r="116" spans="1:16" ht="13.9" customHeight="1">
      <c r="A116" s="1222"/>
      <c r="B116" s="1223"/>
      <c r="C116" s="1224"/>
      <c r="D116" s="75"/>
      <c r="E116" s="59">
        <v>0.70833333333333337</v>
      </c>
      <c r="F116" s="59"/>
      <c r="G116" s="75"/>
      <c r="H116" s="75"/>
      <c r="I116" s="75"/>
      <c r="J116" s="75"/>
      <c r="K116" s="75"/>
      <c r="L116" s="75"/>
      <c r="M116" s="75"/>
      <c r="N116" s="75"/>
      <c r="O116" s="75"/>
      <c r="P116" s="1220"/>
    </row>
    <row r="117" spans="1:16">
      <c r="A117" s="1222"/>
      <c r="B117" s="1223"/>
      <c r="C117" s="1224"/>
      <c r="D117" s="84"/>
      <c r="E117" s="465" t="s">
        <v>1184</v>
      </c>
      <c r="F117" s="75"/>
      <c r="G117" s="84"/>
      <c r="H117" s="84"/>
      <c r="I117" s="84"/>
      <c r="J117" s="84"/>
      <c r="K117" s="84"/>
      <c r="L117" s="84"/>
      <c r="M117" s="84"/>
      <c r="N117" s="84"/>
      <c r="O117" s="84"/>
      <c r="P117" s="1220"/>
    </row>
    <row r="118" spans="1:16" ht="21.6" customHeight="1">
      <c r="A118" s="1222"/>
      <c r="B118" s="1223"/>
      <c r="C118" s="1224"/>
      <c r="D118" s="73"/>
      <c r="E118" s="73"/>
      <c r="F118" s="73"/>
      <c r="G118" s="73"/>
      <c r="H118" s="73"/>
      <c r="I118" s="73"/>
      <c r="J118" s="73"/>
      <c r="K118" s="73"/>
      <c r="L118" s="73"/>
      <c r="M118" s="73"/>
      <c r="N118" s="73"/>
      <c r="O118" s="73"/>
      <c r="P118" s="1221"/>
    </row>
    <row r="119" spans="1:16" ht="20.100000000000001" customHeight="1">
      <c r="A119" s="1204" t="s">
        <v>555</v>
      </c>
      <c r="B119" s="1207" t="s">
        <v>556</v>
      </c>
      <c r="C119" s="1196" t="s">
        <v>524</v>
      </c>
      <c r="D119" s="81"/>
      <c r="F119" s="81"/>
      <c r="G119" s="57">
        <v>46132</v>
      </c>
      <c r="I119" s="81"/>
      <c r="J119" s="81"/>
      <c r="L119" s="81"/>
      <c r="M119" s="81"/>
      <c r="O119" s="81"/>
      <c r="P119" s="62"/>
    </row>
    <row r="120" spans="1:16" ht="20.100000000000001" customHeight="1">
      <c r="A120" s="1205"/>
      <c r="B120" s="1208"/>
      <c r="C120" s="1197"/>
      <c r="D120" s="59"/>
      <c r="F120" s="59"/>
      <c r="G120" s="64">
        <v>0.70833333333333337</v>
      </c>
      <c r="I120" s="59"/>
      <c r="J120" s="59"/>
      <c r="L120" s="59"/>
      <c r="M120" s="59"/>
      <c r="O120" s="59"/>
      <c r="P120" s="92"/>
    </row>
    <row r="121" spans="1:16" ht="20.100000000000001" customHeight="1">
      <c r="A121" s="1206"/>
      <c r="B121" s="1209"/>
      <c r="C121" s="1198"/>
      <c r="D121" s="60"/>
      <c r="E121" s="68"/>
      <c r="F121" s="60"/>
      <c r="G121" s="136" t="s">
        <v>1184</v>
      </c>
      <c r="H121" s="68"/>
      <c r="I121" s="60"/>
      <c r="J121" s="60"/>
      <c r="K121" s="68"/>
      <c r="L121" s="60"/>
      <c r="M121" s="60"/>
      <c r="N121" s="68"/>
      <c r="O121" s="71"/>
      <c r="P121" s="63"/>
    </row>
    <row r="122" spans="1:16" ht="20.100000000000001" customHeight="1">
      <c r="A122" s="1204" t="s">
        <v>557</v>
      </c>
      <c r="B122" s="1207" t="s">
        <v>558</v>
      </c>
      <c r="C122" s="1196" t="s">
        <v>524</v>
      </c>
      <c r="D122" s="81"/>
      <c r="E122" s="57">
        <v>46078</v>
      </c>
      <c r="F122" s="67"/>
      <c r="G122" s="81"/>
      <c r="I122" s="81"/>
      <c r="J122" s="81"/>
      <c r="L122" s="81"/>
      <c r="M122" s="81"/>
      <c r="O122" s="81"/>
      <c r="P122" s="62"/>
    </row>
    <row r="123" spans="1:16" ht="20.100000000000001" customHeight="1">
      <c r="A123" s="1205"/>
      <c r="B123" s="1208"/>
      <c r="C123" s="1197"/>
      <c r="D123" s="59"/>
      <c r="E123" s="64">
        <v>0.70833333333333337</v>
      </c>
      <c r="F123" s="59"/>
      <c r="G123" s="59"/>
      <c r="I123" s="59"/>
      <c r="J123" s="59"/>
      <c r="L123" s="59"/>
      <c r="M123" s="59"/>
      <c r="O123" s="59"/>
      <c r="P123" s="92"/>
    </row>
    <row r="124" spans="1:16" ht="20.100000000000001" customHeight="1">
      <c r="A124" s="1206"/>
      <c r="B124" s="1209"/>
      <c r="C124" s="1198"/>
      <c r="D124" s="60"/>
      <c r="E124" s="136" t="s">
        <v>1184</v>
      </c>
      <c r="F124" s="60"/>
      <c r="G124" s="60"/>
      <c r="H124" s="68"/>
      <c r="I124" s="60"/>
      <c r="J124" s="60"/>
      <c r="K124" s="68"/>
      <c r="L124" s="60"/>
      <c r="M124" s="60"/>
      <c r="N124" s="68"/>
      <c r="O124" s="71"/>
      <c r="P124" s="63"/>
    </row>
    <row r="125" spans="1:16" ht="20.100000000000001" customHeight="1">
      <c r="A125" s="1204" t="s">
        <v>559</v>
      </c>
      <c r="B125" s="1207" t="s">
        <v>560</v>
      </c>
      <c r="C125" s="1196" t="s">
        <v>524</v>
      </c>
      <c r="D125" s="81"/>
      <c r="E125" s="67"/>
      <c r="F125" s="67">
        <v>46086</v>
      </c>
      <c r="G125" s="81"/>
      <c r="I125" s="81"/>
      <c r="J125" s="81"/>
      <c r="L125" s="81"/>
      <c r="M125" s="81"/>
      <c r="O125" s="81"/>
      <c r="P125" s="62"/>
    </row>
    <row r="126" spans="1:16" ht="20.100000000000001" customHeight="1">
      <c r="A126" s="1205"/>
      <c r="B126" s="1208"/>
      <c r="C126" s="1197"/>
      <c r="D126" s="59"/>
      <c r="E126" s="59"/>
      <c r="F126" s="59">
        <v>0.70833333333333337</v>
      </c>
      <c r="G126" s="59"/>
      <c r="I126" s="59"/>
      <c r="J126" s="59"/>
      <c r="L126" s="59"/>
      <c r="M126" s="59"/>
      <c r="O126" s="59"/>
      <c r="P126" s="92"/>
    </row>
    <row r="127" spans="1:16" ht="20.100000000000001" customHeight="1">
      <c r="A127" s="1205"/>
      <c r="B127" s="1208"/>
      <c r="C127" s="1197"/>
      <c r="D127" s="59"/>
      <c r="E127" s="59"/>
      <c r="F127" s="136" t="s">
        <v>1184</v>
      </c>
      <c r="G127" s="59"/>
      <c r="I127" s="59"/>
      <c r="J127" s="59"/>
      <c r="L127" s="59"/>
      <c r="M127" s="59"/>
      <c r="O127" s="59"/>
      <c r="P127" s="92"/>
    </row>
    <row r="128" spans="1:16" ht="20.100000000000001" customHeight="1">
      <c r="A128" s="1206"/>
      <c r="B128" s="1209"/>
      <c r="C128" s="1198"/>
      <c r="D128" s="60"/>
      <c r="E128" s="60"/>
      <c r="F128" s="136" t="s">
        <v>1489</v>
      </c>
      <c r="G128" s="60"/>
      <c r="H128" s="68"/>
      <c r="I128" s="60"/>
      <c r="J128" s="60"/>
      <c r="K128" s="68"/>
      <c r="L128" s="60"/>
      <c r="M128" s="60"/>
      <c r="N128" s="68"/>
      <c r="O128" s="71"/>
      <c r="P128" s="63"/>
    </row>
    <row r="129" spans="1:16" ht="20.100000000000001" customHeight="1">
      <c r="A129" s="1204" t="s">
        <v>559</v>
      </c>
      <c r="B129" s="1207" t="s">
        <v>561</v>
      </c>
      <c r="C129" s="1196" t="s">
        <v>524</v>
      </c>
      <c r="D129" s="81"/>
      <c r="E129" s="67"/>
      <c r="F129" s="67">
        <v>46086</v>
      </c>
      <c r="G129" s="81"/>
      <c r="I129" s="81"/>
      <c r="J129" s="81"/>
      <c r="L129" s="81"/>
      <c r="M129" s="81"/>
      <c r="O129" s="81"/>
      <c r="P129" s="62"/>
    </row>
    <row r="130" spans="1:16" ht="20.100000000000001" customHeight="1">
      <c r="A130" s="1205"/>
      <c r="B130" s="1208"/>
      <c r="C130" s="1197"/>
      <c r="D130" s="59"/>
      <c r="E130" s="59"/>
      <c r="F130" s="59">
        <v>0.70833333333333337</v>
      </c>
      <c r="G130" s="59"/>
      <c r="I130" s="59"/>
      <c r="J130" s="59"/>
      <c r="L130" s="59"/>
      <c r="M130" s="59"/>
      <c r="O130" s="59"/>
      <c r="P130" s="92"/>
    </row>
    <row r="131" spans="1:16" ht="20.100000000000001" customHeight="1">
      <c r="A131" s="1206"/>
      <c r="B131" s="1209"/>
      <c r="C131" s="1198"/>
      <c r="D131" s="60"/>
      <c r="E131" s="60"/>
      <c r="F131" s="136" t="s">
        <v>1184</v>
      </c>
      <c r="G131" s="60"/>
      <c r="H131" s="68"/>
      <c r="I131" s="60"/>
      <c r="J131" s="60"/>
      <c r="K131" s="68"/>
      <c r="L131" s="60"/>
      <c r="M131" s="60"/>
      <c r="N131" s="68"/>
      <c r="O131" s="71"/>
      <c r="P131" s="63"/>
    </row>
    <row r="283" spans="5:5" ht="99">
      <c r="E283" s="42" t="s">
        <v>562</v>
      </c>
    </row>
  </sheetData>
  <sheetProtection selectLockedCells="1" selectUnlockedCells="1"/>
  <mergeCells count="144">
    <mergeCell ref="P17:P19"/>
    <mergeCell ref="C17:C19"/>
    <mergeCell ref="P23:P25"/>
    <mergeCell ref="A14:A16"/>
    <mergeCell ref="C14:C16"/>
    <mergeCell ref="P14:P16"/>
    <mergeCell ref="B14:B16"/>
    <mergeCell ref="C87:C89"/>
    <mergeCell ref="A62:A65"/>
    <mergeCell ref="C62:C65"/>
    <mergeCell ref="B62:B65"/>
    <mergeCell ref="A75:A77"/>
    <mergeCell ref="B75:B77"/>
    <mergeCell ref="C75:C77"/>
    <mergeCell ref="A78:A80"/>
    <mergeCell ref="B78:B80"/>
    <mergeCell ref="C78:C80"/>
    <mergeCell ref="A38:A40"/>
    <mergeCell ref="B38:B40"/>
    <mergeCell ref="C38:C40"/>
    <mergeCell ref="C59:C61"/>
    <mergeCell ref="B44:B46"/>
    <mergeCell ref="C44:C46"/>
    <mergeCell ref="A50:A52"/>
    <mergeCell ref="A1:P1"/>
    <mergeCell ref="A2:P2"/>
    <mergeCell ref="A72:A74"/>
    <mergeCell ref="B72:B74"/>
    <mergeCell ref="C72:C74"/>
    <mergeCell ref="A66:A68"/>
    <mergeCell ref="B66:B68"/>
    <mergeCell ref="C66:C68"/>
    <mergeCell ref="A69:A71"/>
    <mergeCell ref="B69:B71"/>
    <mergeCell ref="C69:C71"/>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3:A95"/>
    <mergeCell ref="B93:B95"/>
    <mergeCell ref="C93:C95"/>
    <mergeCell ref="A81:A83"/>
    <mergeCell ref="B81:B83"/>
    <mergeCell ref="C81:C83"/>
    <mergeCell ref="A84:A86"/>
    <mergeCell ref="B84:B86"/>
    <mergeCell ref="C84:C86"/>
    <mergeCell ref="A87:A89"/>
    <mergeCell ref="B87:B89"/>
    <mergeCell ref="A129:A131"/>
    <mergeCell ref="B129:B131"/>
    <mergeCell ref="C129:C131"/>
    <mergeCell ref="A119:A121"/>
    <mergeCell ref="B119:B121"/>
    <mergeCell ref="C119:C121"/>
    <mergeCell ref="C99:C101"/>
    <mergeCell ref="A96:A98"/>
    <mergeCell ref="B96:B98"/>
    <mergeCell ref="C96:C98"/>
    <mergeCell ref="A114:A118"/>
    <mergeCell ref="B114:B118"/>
    <mergeCell ref="C114:C118"/>
    <mergeCell ref="A108:A110"/>
    <mergeCell ref="B108:B110"/>
    <mergeCell ref="C108:C110"/>
    <mergeCell ref="A111:A113"/>
    <mergeCell ref="B111:B113"/>
    <mergeCell ref="C111:C113"/>
    <mergeCell ref="P56:P58"/>
    <mergeCell ref="P59:P61"/>
    <mergeCell ref="A125:A128"/>
    <mergeCell ref="B125:B128"/>
    <mergeCell ref="C125:C128"/>
    <mergeCell ref="A122:A124"/>
    <mergeCell ref="B122:B124"/>
    <mergeCell ref="C122:C124"/>
    <mergeCell ref="A90:A92"/>
    <mergeCell ref="B90:B92"/>
    <mergeCell ref="C90:C92"/>
    <mergeCell ref="A102:A104"/>
    <mergeCell ref="B102:B104"/>
    <mergeCell ref="C102:C104"/>
    <mergeCell ref="A105:A107"/>
    <mergeCell ref="B105:B107"/>
    <mergeCell ref="C105:C107"/>
    <mergeCell ref="A99:A101"/>
    <mergeCell ref="C56:C58"/>
    <mergeCell ref="A59:A61"/>
    <mergeCell ref="B59:B61"/>
    <mergeCell ref="B99:B101"/>
    <mergeCell ref="P114:P118"/>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8"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6:B68" location="辦理調解業務概況!A1" display="辦理調解業務概況" xr:uid="{00000000-0004-0000-0000-000006000000}"/>
    <hyperlink ref="B69:B71" location="調解委員會組織概況!A1" display="調解委員會組織概況" xr:uid="{00000000-0004-0000-0000-000007000000}"/>
    <hyperlink ref="B72:B74" location="辦理調解方式概況!A1" display="辦理調解方式概況" xr:uid="{00000000-0004-0000-0000-000008000000}"/>
    <hyperlink ref="B44:B46" location="推行社區發展工作概況!A1" display="推行社區發展工作概況" xr:uid="{00000000-0004-0000-0000-000009000000}"/>
    <hyperlink ref="B87:B89" location="公墓設施使用概況!A1" display="公墓設施使用概況" xr:uid="{00000000-0004-0000-0000-00000A000000}"/>
    <hyperlink ref="B90:B92" location="'骨灰(骸)存放設施使用概況'!A1" display="骨灰(骸)存放設施使用概況" xr:uid="{00000000-0004-0000-0000-00000B000000}"/>
    <hyperlink ref="B93:B95" location="殯葬管理業務概況!A1" display="殯葬管理業務概況" xr:uid="{00000000-0004-0000-0000-00000C000000}"/>
    <hyperlink ref="B96:B98" location="殯儀館設施概況!A1" display="殯儀館設施概況" xr:uid="{00000000-0004-0000-0000-00000D000000}"/>
    <hyperlink ref="B99:B101"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2:B104" location="農路改善及維護工程!A1" display="農路改善及維護工程" xr:uid="{00000000-0004-0000-0000-000014000000}"/>
    <hyperlink ref="B105:B107" location="都市計畫區域內公共工程實施數量!A1" display="都市計畫區域內公共工程實施數量" xr:uid="{00000000-0004-0000-0000-000015000000}"/>
    <hyperlink ref="B108:B110" location="都市計畫公共設施用地已取得面積!A1" display="農路改善及維護工程" xr:uid="{00000000-0004-0000-0000-000016000000}"/>
    <hyperlink ref="B111:B113" location="都市計畫公共設施用地已闢建面積!A1" display="農路改善及維護工程" xr:uid="{00000000-0004-0000-0000-000017000000}"/>
    <hyperlink ref="B114:B116" location="都市計畫區域內現有已開闢道路長度及面積暨橋梁座數、自行車道長度!A1" display="農路改善及維護工程" xr:uid="{00000000-0004-0000-0000-000018000000}"/>
    <hyperlink ref="B75:B77" location="宗教財團法人概況!A1" display="宗教財團法人概況" xr:uid="{00000000-0004-0000-0000-000019000000}"/>
    <hyperlink ref="B78:B80" location="寺廟登記概況!A1" display="寺廟登記概況" xr:uid="{00000000-0004-0000-0000-00001A000000}"/>
    <hyperlink ref="B81:B83" location="'教會（堂）概況'!A1" display="宗教財團法人概況" xr:uid="{00000000-0004-0000-0000-00001B000000}"/>
    <hyperlink ref="B84:B86" location="宗教團體興辦公益慈善及社會教化事業概況!A1" display="宗教團體興辦公益慈善及社會教化事業概況" xr:uid="{00000000-0004-0000-0000-00001C000000}"/>
    <hyperlink ref="B119:B121" location="農耕土地面積!A1" display="農耕土地面積" xr:uid="{00000000-0004-0000-0000-00001D000000}"/>
    <hyperlink ref="B125:B128" location="漁業從業人數!A1" display="漁業從業人數" xr:uid="{00000000-0004-0000-0000-00001E000000}"/>
    <hyperlink ref="B122:B124" location="天然災害水土保持設施損失情形!A1" display="天然災害水土保持設施損失情形" xr:uid="{00000000-0004-0000-0000-00001F000000}"/>
    <hyperlink ref="B129:B131" location="漁戶數及漁戶人口數!A1" display="漁戶數及漁戶人口數" xr:uid="{00000000-0004-0000-0000-000020000000}"/>
    <hyperlink ref="B62:B65"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6" location="'資源回收量-114年12月'!A1" display="(114年12月)" xr:uid="{42973648-FE24-45C2-958A-ADE6AC9081F7}"/>
    <hyperlink ref="D19" location="'一般垃圾及廚餘清理狀況-114年12月'!A1" display="(114年12月)" xr:uid="{6F3A0BD3-710E-4574-8656-6543AACAEFCD}"/>
    <hyperlink ref="D49" location="'環保人員概況-114年(下半年)'!A1" display="(114年下半年度)" xr:uid="{D6A5C256-ABA3-4F3C-A974-011FBF519161}"/>
    <hyperlink ref="E52" location="'垃圾回收清除車輛數-114年下半年'!R1C1" display="(114年下半年度)" xr:uid="{34D9BC0A-044F-4C9D-9651-50A562EB63FB}"/>
    <hyperlink ref="E55" location="'垃圾處理場(廠)數-114年下半年'!R1C1" display="(114年下半年度)" xr:uid="{29C018BB-12F2-4C09-AB1F-5C25FC9C462D}"/>
    <hyperlink ref="E43" location="獨居老人服務概況114年第4季!R1C1" display="(114年第四季)" xr:uid="{07E84A17-DC4C-4BC9-8C50-0A6961A99E41}"/>
    <hyperlink ref="F58" location="'環境保護預算-115年'!A1" display="(115年)" xr:uid="{46E512E1-1925-4BD7-8A3E-713371BBBE28}"/>
    <hyperlink ref="E19" location="'一班垃圾及廚餘清理狀況-115年1月'!A1" display="(115年1月)" xr:uid="{2E226F3E-1BEF-41F9-8065-3723757192A4}"/>
    <hyperlink ref="D22" location="'路外停車位概況-114年第4季'!A1" display="(114年第四季)" xr:uid="{222137DD-CB11-451D-934E-9B9BFF20DCDA}"/>
    <hyperlink ref="D25" location="'路邊停車位概況-114年第4季'!A1" display="(114年第四季)" xr:uid="{CDF31C46-F230-4C0D-9837-46581E1A3792}"/>
    <hyperlink ref="D28" location="'路外停車位概況-身心障礙者專用停車位-114年第4 季'!A1" display="(114年第四季)" xr:uid="{90DE3A25-4B80-46DB-A9FF-1187D7373935}"/>
    <hyperlink ref="D31" location="'路邊停車位概況-身心障礙者專用停車位-114年第4季'!A1" display="(114年第四季)" xr:uid="{897AA5B8-D973-4D62-B3A4-17C9287F691F}"/>
    <hyperlink ref="D34" location="'路外停車位概況-電動汽車充電專用停車位-114年第4季'!A1" display="(114年第四季)" xr:uid="{AF4B4659-E5E5-4204-A93C-4F4FA3DBF812}"/>
    <hyperlink ref="D37" location="'路邊停車位概況-電動汽車充電專用停車位-114年第4 季'!A1" display="(114年第四季)" xr:uid="{1065D5D8-B827-485F-9254-E38644FB0337}"/>
    <hyperlink ref="D40" location="'孕婦及育有六歲以下兒童者停車位概況-114年第4 季'!A1" display="(114年第四季)" xr:uid="{E47796AB-E69E-49E4-BE7F-D37D31AB7ED3}"/>
    <hyperlink ref="E107" location="'都市計畫區域內公共工程實施數量-114年'!A1" display="(114年)" xr:uid="{8DB90518-CFB3-4722-963F-96E0D2B58789}"/>
    <hyperlink ref="E117" location="'都市計畫區域內現有已開闢道路長度及面積暨橋梁座數-114年'!A1" display="(114年)" xr:uid="{BBA0B966-1884-4842-A741-56C604D9F43F}"/>
    <hyperlink ref="E113" location="'都市計畫公共設施用地已闢建面積-114年'!A1" display="(114年)" xr:uid="{627A9E65-2DB9-4C6C-B27B-C3150B30BA70}"/>
    <hyperlink ref="E110" location="'都市計畫公共設施用地已取得面積-114年'!A1" display="(114年)" xr:uid="{AD400299-67EB-4ACC-9FCA-3B0A8D51AB13}"/>
    <hyperlink ref="E16" location="'資源回收量-115年1月'!A1" display="(115年1月)" xr:uid="{F0D930E7-9C36-42CB-A4BB-96F3EF1F4C34}"/>
    <hyperlink ref="H89" location="'公墓設施概況-114年'!A1" display="(114年)" xr:uid="{982B0142-E90E-4BC6-82D9-F5CAA6A45229}"/>
    <hyperlink ref="H92" location="'骨灰(骸)存放設施概況-114年'!A1" display="(114年)" xr:uid="{ED62C529-EB5F-4F75-9141-DD649AFD7E7E}"/>
    <hyperlink ref="H95" location="'殯葬管理業務概況-114年'!A1" display="(114年)" xr:uid="{92CC6F7E-A035-47A3-B788-8315B4BDF0B8}"/>
    <hyperlink ref="H98" location="'殯儀館設施概況-114年'!A1" display="(114年)" xr:uid="{9D110A4E-7897-4C3D-9D93-BBA2400F4830}"/>
    <hyperlink ref="H101" location="'火化場設施概況-114年'!A1" display="(114年)" xr:uid="{8806F395-9480-4053-BD77-C81793382BDF}"/>
    <hyperlink ref="F71" location="'調解委員會組織概況-114年'!A1" display="(114年)" xr:uid="{FF852F2C-45B3-4312-BD10-447263D7F321}"/>
    <hyperlink ref="F74" location="'辦理調解方式概況-114年'!A1" display="(114年)" xr:uid="{B5025D61-2997-4409-AB67-45E33F0DC7B8}"/>
    <hyperlink ref="F68" location="'辦理調解業務概況-114年'!A1" display="(114年)" xr:uid="{8817F8BE-FFC0-484C-8AEE-533A2EAE93FE}"/>
    <hyperlink ref="F131" location="'漁戶數及漁戶人口數-114年'!A1" display="(114年)" xr:uid="{5A6E27A7-B9FA-43E6-900A-39DF997AD92F}"/>
    <hyperlink ref="F127" location="'漁業從業人數-114年'!A1" display="(114年)" xr:uid="{7A9FF0D9-B7F1-4708-AEB2-2EA42DC7F9B6}"/>
    <hyperlink ref="F128" location="'漁業從業人數(114年續一完)'!A1" display="(114年續)" xr:uid="{43922F28-1503-4717-A4A4-DAD93E4F9126}"/>
    <hyperlink ref="D13" location="'公庫收支-114年12月'!A1" display="(114年12月)" xr:uid="{9CB4CD4C-0CEF-4EC5-ACC3-2C42F523673B}"/>
    <hyperlink ref="E13" location="'公庫收支-115年1月'!A1" display="(115年1月)" xr:uid="{64624551-C165-48D5-85D8-1F66AD956B41}"/>
    <hyperlink ref="F13" location="'公庫收支-115年2月'!A1" display="(115年2月)" xr:uid="{FB4C7927-E039-4775-A8BA-E170DD301965}"/>
    <hyperlink ref="H61" location="'環境保護決算-114年度'!A1" display="(114年)" xr:uid="{640F63D8-27AE-4ECC-9EAE-1C887894D15E}"/>
    <hyperlink ref="G19" location="'一般垃圾及廚餘清理狀況-115年3月'!A1" display="(115年3月)" xr:uid="{78B20F6B-F6CF-4111-9667-3B1F581D908F}"/>
    <hyperlink ref="G16" location="'資源回收量-115年3月'!A1" display="(115年3月)" xr:uid="{C0A17F7F-980C-40EB-B249-A23C152C4FBD}"/>
    <hyperlink ref="G22" location="'路外停車位概況-115年第1 季'!A1" display="(115年第一季)" xr:uid="{FCE5C70D-6AA8-4218-8893-4FE4FD56AE35}"/>
    <hyperlink ref="G25" location="'路邊停車位概況-115年第1 季'!A1" display="(115年第一季)" xr:uid="{5314674A-6F54-48F8-A7FB-01A28DA95B26}"/>
    <hyperlink ref="G28" location="'路外停車位概況-身心障礙者專用停車位-115年第1 季'!A1" display="(115年第一季)" xr:uid="{76DF1ACA-9DC1-46BC-A0B9-24E52F41E472}"/>
    <hyperlink ref="G31" location="'路邊停車位概況-身心障礙者專用停車位-115年第1 季'!A1" display="(115年第一季)" xr:uid="{1CE05E34-166B-4027-A325-CAA35E8ED7CE}"/>
    <hyperlink ref="G34" location="'路外停車位概況-電動汽車充電專用停車位-115年第1 季'!A1" display="(115年第一季)" xr:uid="{55808683-F8E3-40C5-81B2-4AF45E0C22C3}"/>
    <hyperlink ref="G37" location="'路邊停車位概況-電動汽車充電專用停車位-115年第1 季'!A1" display="(115年第一季)" xr:uid="{0F96F546-2397-406E-A996-D902BBC18DBC}"/>
    <hyperlink ref="G40" location="'孕婦及育有六歲以下兒童者停車位概況-115年第1 季'!A1" display="(115年第一季)" xr:uid="{D876EB57-1120-4A8D-B779-E700F8895D6E}"/>
    <hyperlink ref="H19" location="'一般垃圾及廚餘清理狀況-115年4月'!A1" display="(115年4月)" xr:uid="{959DF89E-161B-46FC-9EEB-78AB530911DD}"/>
    <hyperlink ref="F46" location="'推行社區發展工作概況-114年'!R1C1" display="(114年)" xr:uid="{7A2D8F57-580B-4516-B71F-0C185C46967C}"/>
    <hyperlink ref="H16" location="'資源回收量-114年4月'!R1C1" display="(115年4月)" xr:uid="{BE3C2E7B-F927-468F-9E64-B8E3E9FF845E}"/>
    <hyperlink ref="H43" location="'獨居老人服務概況-115年第一季'!A1" display="(115年第一季)" xr:uid="{A852CF2C-3A6D-47AE-8B9F-EF25416AB6A1}"/>
    <hyperlink ref="G86" location="'宗教團體興辦公益慈善及社會教化事業概況-114年'!A1" display="(114年)" xr:uid="{9F5DA496-81D2-4FC2-B5C6-94698B174511}"/>
    <hyperlink ref="G83" location="'教會(堂)概況-114年'!A1" display="(114年)" xr:uid="{8CABCC6E-873C-4AB5-A63F-B6A1898D3477}"/>
    <hyperlink ref="G80" location="'寺廟登記概況-114年'!A1" display="(114年)" xr:uid="{8885F130-ACF7-4FE4-B4BC-E06029B65658}"/>
    <hyperlink ref="G77" location="'宗教財團法人概況-114年'!A1" display="(114年)" xr:uid="{DDEEBA78-B2CA-45EB-AC9E-48F0284773CA}"/>
    <hyperlink ref="F16" location="'資源回收量-115年2月'!Print_Area" display="(115年2月)" xr:uid="{3236FB28-5F6F-4F1A-8F93-7C14F1DCFAD8}"/>
    <hyperlink ref="F19" location="'一般垃圾及廚餘清理狀況-115年2月'!Print_Area" display="(115年2月)" xr:uid="{30D0D48E-0F71-482C-98BD-A5EE9F1EB4FA}"/>
    <hyperlink ref="I19" location="'一般垃圾及廚餘清理狀況-115年5月'!A1" display="(115年5月)" xr:uid="{310D1178-1264-4310-A5E4-8B110815D674}"/>
    <hyperlink ref="G121" location="'農耕土地面積-114年'!A1" display="(114年)" xr:uid="{DDAE190E-DACD-4A2B-9A86-4B9798E6B0D1}"/>
    <hyperlink ref="I16" location="'資源回收成果統計-115年5月'!A1" display="(115年5月)" xr:uid="{51EF6699-D875-42B3-8969-A6453391FC61}"/>
    <hyperlink ref="G13" location="'公庫收支-115年3月'!A1" display="(115年3月)" xr:uid="{76413278-0CCF-4B0C-9A4E-4E2C18E0EF37}"/>
    <hyperlink ref="H13" location="'公庫收支-115年4月'!A1" display="(115年4月)" xr:uid="{B9EB8C6E-3EAB-4EED-B7FB-15D63EA29E63}"/>
    <hyperlink ref="I13" location="'公庫收支-115年5月'!A1" display="(115年5月)" xr:uid="{51DC45D1-21A6-46F6-B52F-B7F4F95B1E42}"/>
    <hyperlink ref="E124" location="'天然災害-114年'!A1" display="(114年)" xr:uid="{5B6C25EF-8984-4984-A678-B062E46D1EFA}"/>
    <hyperlink ref="E104" location="'農路改善-114年'!A1" display="(114年)" xr:uid="{F5BE523E-D0D2-4596-9C52-0AD78A17AE2D}"/>
    <hyperlink ref="E64" location="'治山防災整體治理工程-114'!A1" display="(114年)" xr:uid="{F242B0D5-E62D-4C84-849D-1763998DFFAA}"/>
    <hyperlink ref="E65" location="'治山防災整體治理工程-續-114年'!A1" display="(114年續)" xr:uid="{10593AB1-685E-4583-91EA-2586355751DC}"/>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workbookViewId="0">
      <selection activeCell="B1" sqref="B1"/>
    </sheetView>
  </sheetViews>
  <sheetFormatPr defaultRowHeight="16.5"/>
  <cols>
    <col min="1" max="1" width="93.625" customWidth="1"/>
  </cols>
  <sheetData>
    <row r="1" spans="1:2" ht="39">
      <c r="A1" s="103" t="s">
        <v>703</v>
      </c>
      <c r="B1" s="1" t="s">
        <v>12</v>
      </c>
    </row>
    <row r="2" spans="1:2" ht="19.5">
      <c r="A2" s="20" t="s">
        <v>221</v>
      </c>
    </row>
    <row r="3" spans="1:2" ht="19.5">
      <c r="A3" s="20" t="s">
        <v>430</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3</v>
      </c>
    </row>
    <row r="14" spans="1:2" ht="75">
      <c r="A14" s="16" t="s">
        <v>427</v>
      </c>
    </row>
    <row r="15" spans="1:2" ht="19.5">
      <c r="A15" s="9" t="s">
        <v>426</v>
      </c>
    </row>
    <row r="16" spans="1:2" ht="19.5">
      <c r="A16" s="8" t="s">
        <v>4</v>
      </c>
    </row>
    <row r="17" spans="1:1" ht="19.5">
      <c r="A17" s="9" t="s">
        <v>416</v>
      </c>
    </row>
    <row r="18" spans="1:1" ht="19.5">
      <c r="A18" s="9" t="s">
        <v>429</v>
      </c>
    </row>
    <row r="19" spans="1:1" ht="19.5">
      <c r="A19" s="9" t="s">
        <v>418</v>
      </c>
    </row>
    <row r="20" spans="1:1" ht="19.5">
      <c r="A20" s="9" t="s">
        <v>131</v>
      </c>
    </row>
    <row r="21" spans="1:1" ht="19.5">
      <c r="A21" s="9" t="s">
        <v>428</v>
      </c>
    </row>
    <row r="22" spans="1:1" ht="19.5">
      <c r="A22" s="9" t="s">
        <v>83</v>
      </c>
    </row>
    <row r="23" spans="1:1" ht="19.5">
      <c r="A23" s="9" t="s">
        <v>578</v>
      </c>
    </row>
    <row r="24" spans="1:1" ht="19.5">
      <c r="A24" s="9" t="s">
        <v>6</v>
      </c>
    </row>
    <row r="25" spans="1:1" ht="19.5">
      <c r="A25" s="13" t="s">
        <v>7</v>
      </c>
    </row>
    <row r="26" spans="1:1" ht="39">
      <c r="A26" s="21" t="s">
        <v>386</v>
      </c>
    </row>
    <row r="27" spans="1:1" ht="39">
      <c r="A27" s="9" t="s">
        <v>576</v>
      </c>
    </row>
    <row r="28" spans="1:1" ht="19.5">
      <c r="A28" s="13" t="s">
        <v>8</v>
      </c>
    </row>
    <row r="29" spans="1:1" ht="39">
      <c r="A29" s="9" t="s">
        <v>405</v>
      </c>
    </row>
    <row r="30" spans="1:1" ht="19.5">
      <c r="A30" s="9" t="s">
        <v>24</v>
      </c>
    </row>
    <row r="31" spans="1:1" ht="39">
      <c r="A31" s="14" t="s">
        <v>11</v>
      </c>
    </row>
    <row r="32" spans="1:1" ht="20.25" thickBot="1">
      <c r="A32" s="15" t="s">
        <v>9</v>
      </c>
    </row>
  </sheetData>
  <phoneticPr fontId="15" type="noConversion"/>
  <hyperlinks>
    <hyperlink ref="B1" location="預告統計資料發布時間表!A1" display="回發布時間表" xr:uid="{00000000-0004-0000-14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C2F8F-15F0-4DCF-AD01-4791ED280154}">
  <dimension ref="A1:M135"/>
  <sheetViews>
    <sheetView zoomScale="80" zoomScaleNormal="80" workbookViewId="0">
      <selection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12" width="13.875" style="800" customWidth="1"/>
    <col min="13"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1175" t="s">
        <v>1502</v>
      </c>
      <c r="F2" s="1176"/>
      <c r="G2" s="1176"/>
      <c r="H2" s="1176"/>
      <c r="I2" s="1176"/>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1177"/>
      <c r="B4" s="1177"/>
      <c r="C4" s="1177"/>
      <c r="D4" s="1177"/>
      <c r="E4" s="1178" t="s">
        <v>1506</v>
      </c>
      <c r="F4" s="1179"/>
      <c r="G4" s="1180" t="s">
        <v>1928</v>
      </c>
      <c r="H4" s="797"/>
      <c r="I4" s="1179"/>
      <c r="J4" s="1179"/>
      <c r="K4" s="1181"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875"/>
      <c r="B6" s="1875"/>
      <c r="C6" s="1875"/>
      <c r="D6" s="1875"/>
      <c r="E6" s="1681"/>
      <c r="F6" s="798" t="s">
        <v>1515</v>
      </c>
      <c r="G6" s="798" t="s">
        <v>1516</v>
      </c>
      <c r="H6" s="798" t="s">
        <v>1515</v>
      </c>
      <c r="I6" s="798" t="s">
        <v>1516</v>
      </c>
      <c r="J6" s="812" t="s">
        <v>1515</v>
      </c>
      <c r="K6" s="812" t="s">
        <v>1516</v>
      </c>
    </row>
    <row r="7" spans="1:12" ht="19.5" customHeight="1">
      <c r="A7" s="813"/>
      <c r="B7" s="814" t="s">
        <v>1517</v>
      </c>
      <c r="C7" s="813"/>
      <c r="D7" s="813"/>
      <c r="E7" s="813"/>
      <c r="F7" s="815">
        <f t="shared" ref="F7:K7" si="0">F8+F18+F19+F20+F21+F22+F25+F31+F34+F35+F36</f>
        <v>22639952</v>
      </c>
      <c r="G7" s="815">
        <f t="shared" si="0"/>
        <v>113636194</v>
      </c>
      <c r="H7" s="815">
        <f t="shared" si="0"/>
        <v>19197984</v>
      </c>
      <c r="I7" s="815">
        <f>I8+I18+I19+I20+I22+I25+I31+I34+I35+I36</f>
        <v>76608065</v>
      </c>
      <c r="J7" s="815">
        <f>J8+J18+J19+J20+J21+K22+J25+J31+J34+J35+J36</f>
        <v>3441968</v>
      </c>
      <c r="K7" s="815">
        <f t="shared" si="0"/>
        <v>37028129</v>
      </c>
    </row>
    <row r="8" spans="1:12" ht="19.5" customHeight="1">
      <c r="A8" s="1182"/>
      <c r="B8" s="1182"/>
      <c r="C8" s="1183" t="s">
        <v>1518</v>
      </c>
      <c r="D8" s="1182"/>
      <c r="E8" s="1182"/>
      <c r="F8" s="1184">
        <f t="shared" ref="F8:K8" si="1">F9+F10+F11+F12+F13+F16</f>
        <v>15516176</v>
      </c>
      <c r="G8" s="1184">
        <f t="shared" si="1"/>
        <v>54941931</v>
      </c>
      <c r="H8" s="1184">
        <f t="shared" si="1"/>
        <v>15516176</v>
      </c>
      <c r="I8" s="1184">
        <f t="shared" si="1"/>
        <v>54941931</v>
      </c>
      <c r="J8" s="1184">
        <f t="shared" si="1"/>
        <v>0</v>
      </c>
      <c r="K8" s="1184">
        <f t="shared" si="1"/>
        <v>0</v>
      </c>
    </row>
    <row r="9" spans="1:12" ht="19.5" customHeight="1">
      <c r="A9" s="821"/>
      <c r="B9" s="821"/>
      <c r="C9" s="822"/>
      <c r="D9" s="821" t="s">
        <v>1519</v>
      </c>
      <c r="E9" s="823"/>
      <c r="F9" s="824">
        <v>17442</v>
      </c>
      <c r="G9" s="824">
        <v>46764</v>
      </c>
      <c r="H9" s="824">
        <v>17442</v>
      </c>
      <c r="I9" s="824">
        <v>46764</v>
      </c>
      <c r="J9" s="824"/>
      <c r="K9" s="824"/>
    </row>
    <row r="10" spans="1:12" ht="19.5" customHeight="1">
      <c r="A10" s="821"/>
      <c r="B10" s="821"/>
      <c r="C10" s="822"/>
      <c r="D10" s="821" t="s">
        <v>1520</v>
      </c>
      <c r="E10" s="821"/>
      <c r="F10" s="824">
        <v>26822</v>
      </c>
      <c r="G10" s="824">
        <v>170860</v>
      </c>
      <c r="H10" s="824">
        <v>26822</v>
      </c>
      <c r="I10" s="824">
        <v>170860</v>
      </c>
      <c r="J10" s="824"/>
      <c r="K10" s="824"/>
    </row>
    <row r="11" spans="1:12" ht="19.5" customHeight="1">
      <c r="A11" s="821"/>
      <c r="B11" s="821"/>
      <c r="C11" s="822"/>
      <c r="D11" s="821" t="s">
        <v>1521</v>
      </c>
      <c r="E11" s="821"/>
      <c r="F11" s="824">
        <v>14855</v>
      </c>
      <c r="G11" s="824">
        <v>56372</v>
      </c>
      <c r="H11" s="824">
        <v>14855</v>
      </c>
      <c r="I11" s="824">
        <v>56372</v>
      </c>
      <c r="J11" s="824"/>
      <c r="K11" s="824"/>
    </row>
    <row r="12" spans="1:12" ht="19.5" customHeight="1">
      <c r="A12" s="821"/>
      <c r="B12" s="821"/>
      <c r="C12" s="822"/>
      <c r="D12" s="821" t="s">
        <v>1522</v>
      </c>
      <c r="E12" s="821"/>
      <c r="F12" s="824">
        <v>0</v>
      </c>
      <c r="G12" s="824">
        <v>457775</v>
      </c>
      <c r="H12" s="824">
        <v>0</v>
      </c>
      <c r="I12" s="824">
        <v>457775</v>
      </c>
      <c r="J12" s="824"/>
      <c r="K12" s="824"/>
    </row>
    <row r="13" spans="1:12" ht="19.5" customHeight="1">
      <c r="A13" s="1185"/>
      <c r="B13" s="1185"/>
      <c r="C13" s="1186"/>
      <c r="D13" s="1185" t="s">
        <v>1523</v>
      </c>
      <c r="E13" s="1185"/>
      <c r="F13" s="1187">
        <f t="shared" ref="F13:K13" si="2">F14+F15</f>
        <v>3929</v>
      </c>
      <c r="G13" s="1187">
        <f t="shared" si="2"/>
        <v>-16643</v>
      </c>
      <c r="H13" s="1187">
        <f t="shared" si="2"/>
        <v>3929</v>
      </c>
      <c r="I13" s="1187">
        <f t="shared" si="2"/>
        <v>-16643</v>
      </c>
      <c r="J13" s="1187">
        <f t="shared" si="2"/>
        <v>0</v>
      </c>
      <c r="K13" s="1187">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3929</v>
      </c>
      <c r="G15" s="824">
        <v>-16643</v>
      </c>
      <c r="H15" s="824">
        <v>3929</v>
      </c>
      <c r="I15" s="824">
        <v>-16643</v>
      </c>
      <c r="J15" s="824"/>
      <c r="K15" s="824"/>
    </row>
    <row r="16" spans="1:12" ht="19.5" customHeight="1">
      <c r="A16" s="821"/>
      <c r="B16" s="821"/>
      <c r="C16" s="822"/>
      <c r="D16" s="821" t="s">
        <v>1526</v>
      </c>
      <c r="E16" s="821"/>
      <c r="F16" s="824">
        <v>15453128</v>
      </c>
      <c r="G16" s="824">
        <v>54226803</v>
      </c>
      <c r="H16" s="824">
        <v>15453128</v>
      </c>
      <c r="I16" s="824">
        <v>54226803</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1182"/>
      <c r="B19" s="1182"/>
      <c r="C19" s="1188" t="s">
        <v>1529</v>
      </c>
      <c r="D19" s="1182"/>
      <c r="E19" s="1182"/>
      <c r="F19" s="1184">
        <v>1286346</v>
      </c>
      <c r="G19" s="1184">
        <v>1402939</v>
      </c>
      <c r="H19" s="1184">
        <v>1286346</v>
      </c>
      <c r="I19" s="1184">
        <v>1402939</v>
      </c>
      <c r="J19" s="1184"/>
      <c r="K19" s="1184"/>
    </row>
    <row r="20" spans="1:11" ht="19.5" customHeight="1">
      <c r="A20" s="821"/>
      <c r="B20" s="821"/>
      <c r="C20" s="829" t="s">
        <v>1530</v>
      </c>
      <c r="D20" s="821"/>
      <c r="E20" s="821"/>
      <c r="F20" s="824">
        <v>987813</v>
      </c>
      <c r="G20" s="824">
        <v>3156739</v>
      </c>
      <c r="H20" s="824">
        <v>987813</v>
      </c>
      <c r="I20" s="824">
        <v>3156739</v>
      </c>
      <c r="J20" s="824"/>
      <c r="K20" s="824"/>
    </row>
    <row r="21" spans="1:11" ht="19.5" customHeight="1">
      <c r="A21" s="821"/>
      <c r="B21" s="821"/>
      <c r="C21" s="829" t="s">
        <v>1531</v>
      </c>
      <c r="D21" s="821"/>
      <c r="E21" s="821"/>
      <c r="F21" s="824"/>
      <c r="G21" s="824"/>
      <c r="H21" s="824"/>
      <c r="I21" s="824"/>
      <c r="J21" s="824"/>
      <c r="K21" s="824"/>
    </row>
    <row r="22" spans="1:11" ht="19.5" customHeight="1">
      <c r="A22" s="1182"/>
      <c r="B22" s="1182"/>
      <c r="C22" s="1188" t="s">
        <v>1532</v>
      </c>
      <c r="D22" s="1182"/>
      <c r="E22" s="1182"/>
      <c r="F22" s="1184">
        <f t="shared" ref="F22:K22" si="3">F23+F24</f>
        <v>36910</v>
      </c>
      <c r="G22" s="1184">
        <f t="shared" si="3"/>
        <v>1100529</v>
      </c>
      <c r="H22" s="1184">
        <f t="shared" si="3"/>
        <v>36910</v>
      </c>
      <c r="I22" s="1184">
        <f>I23+I24</f>
        <v>1100529</v>
      </c>
      <c r="J22" s="1184">
        <f t="shared" si="3"/>
        <v>0</v>
      </c>
      <c r="K22" s="1184">
        <f t="shared" si="3"/>
        <v>0</v>
      </c>
    </row>
    <row r="23" spans="1:11" ht="19.5" customHeight="1">
      <c r="A23" s="821"/>
      <c r="B23" s="821"/>
      <c r="C23" s="823"/>
      <c r="D23" s="829" t="s">
        <v>1533</v>
      </c>
      <c r="E23" s="821"/>
      <c r="F23" s="824">
        <v>36910</v>
      </c>
      <c r="G23" s="824">
        <v>1084261</v>
      </c>
      <c r="H23" s="824">
        <v>36910</v>
      </c>
      <c r="I23" s="824">
        <v>1084261</v>
      </c>
      <c r="J23" s="824"/>
      <c r="K23" s="824"/>
    </row>
    <row r="24" spans="1:11" ht="19.5" customHeight="1">
      <c r="A24" s="821"/>
      <c r="B24" s="821"/>
      <c r="C24" s="821"/>
      <c r="D24" s="821" t="s">
        <v>1534</v>
      </c>
      <c r="E24" s="821"/>
      <c r="F24" s="824">
        <v>0</v>
      </c>
      <c r="G24" s="824">
        <v>16268</v>
      </c>
      <c r="H24" s="824">
        <v>0</v>
      </c>
      <c r="I24" s="824">
        <v>16268</v>
      </c>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875"/>
      <c r="B30" s="1875"/>
      <c r="C30" s="1875"/>
      <c r="D30" s="1875"/>
      <c r="E30" s="1681"/>
      <c r="F30" s="798" t="s">
        <v>1515</v>
      </c>
      <c r="G30" s="798" t="s">
        <v>1516</v>
      </c>
      <c r="H30" s="798" t="s">
        <v>1515</v>
      </c>
      <c r="I30" s="798" t="s">
        <v>1516</v>
      </c>
      <c r="J30" s="812" t="s">
        <v>1515</v>
      </c>
      <c r="K30" s="812" t="s">
        <v>1516</v>
      </c>
    </row>
    <row r="31" spans="1:11" ht="19.5" customHeight="1">
      <c r="A31" s="1182"/>
      <c r="B31" s="1182"/>
      <c r="C31" s="1182" t="s">
        <v>1539</v>
      </c>
      <c r="D31" s="1182"/>
      <c r="E31" s="1182"/>
      <c r="F31" s="1184">
        <f t="shared" ref="F31:K31" si="4">F32+F33</f>
        <v>4747668</v>
      </c>
      <c r="G31" s="1184">
        <f t="shared" si="4"/>
        <v>52826635</v>
      </c>
      <c r="H31" s="1184">
        <f t="shared" si="4"/>
        <v>1305700</v>
      </c>
      <c r="I31" s="1184">
        <f t="shared" si="4"/>
        <v>15798506</v>
      </c>
      <c r="J31" s="1184">
        <f t="shared" si="4"/>
        <v>3441968</v>
      </c>
      <c r="K31" s="1184">
        <f t="shared" si="4"/>
        <v>37028129</v>
      </c>
    </row>
    <row r="32" spans="1:11" ht="19.5" customHeight="1">
      <c r="A32" s="821"/>
      <c r="B32" s="821"/>
      <c r="C32" s="821"/>
      <c r="D32" s="821" t="s">
        <v>1540</v>
      </c>
      <c r="E32" s="821"/>
      <c r="F32" s="824">
        <v>4747668</v>
      </c>
      <c r="G32" s="824">
        <v>52826635</v>
      </c>
      <c r="H32" s="824">
        <v>1305700</v>
      </c>
      <c r="I32" s="824">
        <v>15798506</v>
      </c>
      <c r="J32" s="824">
        <v>3441968</v>
      </c>
      <c r="K32" s="824">
        <v>37028129</v>
      </c>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0</v>
      </c>
      <c r="G34" s="824">
        <v>5000</v>
      </c>
      <c r="H34" s="824">
        <v>0</v>
      </c>
      <c r="I34" s="824">
        <v>5000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65039</v>
      </c>
      <c r="G36" s="824">
        <v>202421</v>
      </c>
      <c r="H36" s="824">
        <v>65039</v>
      </c>
      <c r="I36" s="824">
        <v>202421</v>
      </c>
      <c r="J36" s="824"/>
      <c r="K36" s="824"/>
    </row>
    <row r="37" spans="1:11" ht="19.5" customHeight="1">
      <c r="A37" s="1182"/>
      <c r="B37" s="1182" t="s">
        <v>1545</v>
      </c>
      <c r="C37" s="1182"/>
      <c r="D37" s="1182"/>
      <c r="E37" s="1182"/>
      <c r="F37" s="1184">
        <v>0</v>
      </c>
      <c r="G37" s="1184">
        <v>0</v>
      </c>
      <c r="H37" s="1184">
        <v>0</v>
      </c>
      <c r="I37" s="1184">
        <v>0</v>
      </c>
      <c r="J37" s="1184"/>
      <c r="K37" s="1184"/>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ht="19.5" customHeight="1">
      <c r="A43" s="821"/>
      <c r="B43" s="1189" t="s">
        <v>1550</v>
      </c>
      <c r="C43" s="821"/>
      <c r="D43" s="821"/>
      <c r="E43" s="821"/>
      <c r="F43" s="824">
        <f t="shared" ref="F43:K43" si="5">F37+F7+F44</f>
        <v>22639952</v>
      </c>
      <c r="G43" s="824">
        <f t="shared" si="5"/>
        <v>113624194</v>
      </c>
      <c r="H43" s="824">
        <f t="shared" si="5"/>
        <v>19197984</v>
      </c>
      <c r="I43" s="824">
        <f t="shared" si="5"/>
        <v>76596065</v>
      </c>
      <c r="J43" s="824">
        <f t="shared" si="5"/>
        <v>3441968</v>
      </c>
      <c r="K43" s="824">
        <f t="shared" si="5"/>
        <v>37028129</v>
      </c>
    </row>
    <row r="44" spans="1:11" ht="19.5" customHeight="1">
      <c r="A44" s="821"/>
      <c r="B44" s="821" t="s">
        <v>1551</v>
      </c>
      <c r="C44" s="821"/>
      <c r="D44" s="821"/>
      <c r="E44" s="821"/>
      <c r="F44" s="824">
        <v>0</v>
      </c>
      <c r="G44" s="824">
        <v>-12000</v>
      </c>
      <c r="H44" s="824">
        <v>0</v>
      </c>
      <c r="I44" s="824">
        <v>-12000</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ht="18.75" customHeight="1">
      <c r="A51" s="833" t="s">
        <v>1558</v>
      </c>
      <c r="B51" s="834"/>
      <c r="C51" s="834"/>
      <c r="D51" s="834"/>
      <c r="E51" s="835"/>
      <c r="F51" s="836">
        <f t="shared" ref="F51:K51" si="6">F43</f>
        <v>22639952</v>
      </c>
      <c r="G51" s="836">
        <f t="shared" si="6"/>
        <v>113624194</v>
      </c>
      <c r="H51" s="836">
        <f t="shared" si="6"/>
        <v>19197984</v>
      </c>
      <c r="I51" s="836">
        <f t="shared" si="6"/>
        <v>76596065</v>
      </c>
      <c r="J51" s="836">
        <f t="shared" si="6"/>
        <v>3441968</v>
      </c>
      <c r="K51" s="836">
        <f t="shared" si="6"/>
        <v>37028129</v>
      </c>
    </row>
    <row r="52" spans="1:13" s="842" customFormat="1" ht="19.5" customHeight="1">
      <c r="A52" s="838" t="s">
        <v>1559</v>
      </c>
      <c r="B52" s="839"/>
      <c r="C52" s="839"/>
      <c r="D52" s="839"/>
      <c r="E52" s="840"/>
      <c r="F52" s="841">
        <v>39758075</v>
      </c>
      <c r="G52" s="841">
        <v>90984242</v>
      </c>
      <c r="H52" s="841">
        <v>30173294</v>
      </c>
      <c r="I52" s="841">
        <v>57398081</v>
      </c>
      <c r="J52" s="841"/>
      <c r="K52" s="841"/>
    </row>
    <row r="53" spans="1:13" ht="19.5" customHeight="1">
      <c r="A53" s="833" t="s">
        <v>1560</v>
      </c>
      <c r="B53" s="834"/>
      <c r="C53" s="834"/>
      <c r="D53" s="834"/>
      <c r="E53" s="843"/>
      <c r="F53" s="836">
        <f t="shared" ref="F53:K53" si="7">F51+F52</f>
        <v>62398027</v>
      </c>
      <c r="G53" s="836">
        <f t="shared" si="7"/>
        <v>204608436</v>
      </c>
      <c r="H53" s="836">
        <f t="shared" si="7"/>
        <v>49371278</v>
      </c>
      <c r="I53" s="836">
        <f t="shared" si="7"/>
        <v>133994146</v>
      </c>
      <c r="J53" s="836">
        <f t="shared" si="7"/>
        <v>3441968</v>
      </c>
      <c r="K53" s="836">
        <f t="shared" si="7"/>
        <v>37028129</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875"/>
      <c r="B55" s="1875"/>
      <c r="C55" s="1875"/>
      <c r="D55" s="1875"/>
      <c r="E55" s="1681"/>
      <c r="F55" s="812" t="s">
        <v>1515</v>
      </c>
      <c r="G55" s="812" t="s">
        <v>1516</v>
      </c>
      <c r="H55" s="812" t="s">
        <v>1515</v>
      </c>
      <c r="I55" s="812" t="s">
        <v>1516</v>
      </c>
      <c r="J55" s="812" t="s">
        <v>1515</v>
      </c>
      <c r="K55" s="812" t="s">
        <v>1516</v>
      </c>
    </row>
    <row r="56" spans="1:13" ht="19.5" customHeight="1">
      <c r="A56" s="831"/>
      <c r="B56" s="844" t="s">
        <v>1563</v>
      </c>
      <c r="C56" s="831"/>
      <c r="D56" s="831"/>
      <c r="E56" s="831"/>
      <c r="F56" s="815">
        <f>F57+F62+F66+F71+F77+F82+F88+F90</f>
        <v>16222217</v>
      </c>
      <c r="G56" s="815">
        <f>G57+G62+G66+G71+G77+G82+G88+G90</f>
        <v>66870302</v>
      </c>
      <c r="H56" s="815">
        <f>H57+H62+H66+H71+H77+H82+H88+H90</f>
        <v>16094217</v>
      </c>
      <c r="I56" s="815">
        <f>I57+I62+I66+I71+I77+I82+I88+I90</f>
        <v>66206279</v>
      </c>
      <c r="J56" s="815">
        <f>J57+J62+J66+J71+J77+J82+J90+J88</f>
        <v>128000</v>
      </c>
      <c r="K56" s="815">
        <f>K57+K62+K66+K71+K77+K82+K90+K88</f>
        <v>664023</v>
      </c>
    </row>
    <row r="57" spans="1:13" ht="19.5" customHeight="1">
      <c r="A57" s="1182"/>
      <c r="B57" s="1182"/>
      <c r="C57" s="1183" t="s">
        <v>1564</v>
      </c>
      <c r="D57" s="1182"/>
      <c r="E57" s="1182"/>
      <c r="F57" s="1184">
        <f t="shared" ref="F57:K57" si="8">F58+F59+F60+F61</f>
        <v>7629767</v>
      </c>
      <c r="G57" s="1184">
        <f t="shared" si="8"/>
        <v>38599305</v>
      </c>
      <c r="H57" s="1184">
        <f t="shared" si="8"/>
        <v>7501767</v>
      </c>
      <c r="I57" s="1184">
        <f t="shared" si="8"/>
        <v>38471305</v>
      </c>
      <c r="J57" s="1184">
        <f t="shared" si="8"/>
        <v>128000</v>
      </c>
      <c r="K57" s="1184">
        <f t="shared" si="8"/>
        <v>128000</v>
      </c>
    </row>
    <row r="58" spans="1:13" ht="19.5" customHeight="1">
      <c r="A58" s="821"/>
      <c r="B58" s="821"/>
      <c r="C58" s="822"/>
      <c r="D58" s="821" t="s">
        <v>1565</v>
      </c>
      <c r="E58" s="821"/>
      <c r="F58" s="824">
        <v>1733000</v>
      </c>
      <c r="G58" s="824">
        <v>12830000</v>
      </c>
      <c r="H58" s="824">
        <v>1701000</v>
      </c>
      <c r="I58" s="824">
        <v>12798000</v>
      </c>
      <c r="J58" s="824">
        <v>32000</v>
      </c>
      <c r="K58" s="824">
        <v>32000</v>
      </c>
    </row>
    <row r="59" spans="1:13" ht="19.5" customHeight="1">
      <c r="A59" s="821"/>
      <c r="B59" s="821"/>
      <c r="C59" s="822"/>
      <c r="D59" s="821" t="s">
        <v>1566</v>
      </c>
      <c r="E59" s="821"/>
      <c r="F59" s="824">
        <v>2334911</v>
      </c>
      <c r="G59" s="824">
        <v>10564927</v>
      </c>
      <c r="H59" s="824">
        <v>2334911</v>
      </c>
      <c r="I59" s="824">
        <v>10564927</v>
      </c>
      <c r="J59" s="824"/>
      <c r="K59" s="824"/>
      <c r="L59" s="317"/>
      <c r="M59" s="317"/>
    </row>
    <row r="60" spans="1:13" ht="19.5" customHeight="1">
      <c r="A60" s="821"/>
      <c r="B60" s="821"/>
      <c r="C60" s="822"/>
      <c r="D60" s="821" t="s">
        <v>1567</v>
      </c>
      <c r="E60" s="821"/>
      <c r="F60" s="824">
        <v>3550252</v>
      </c>
      <c r="G60" s="824">
        <v>15182386</v>
      </c>
      <c r="H60" s="824">
        <v>3454252</v>
      </c>
      <c r="I60" s="824">
        <v>15086386</v>
      </c>
      <c r="J60" s="824">
        <v>96000</v>
      </c>
      <c r="K60" s="824">
        <v>96000</v>
      </c>
    </row>
    <row r="61" spans="1:13" ht="19.5" customHeight="1">
      <c r="A61" s="821"/>
      <c r="B61" s="821"/>
      <c r="C61" s="822"/>
      <c r="D61" s="821" t="s">
        <v>1568</v>
      </c>
      <c r="E61" s="821"/>
      <c r="F61" s="824">
        <v>11604</v>
      </c>
      <c r="G61" s="824">
        <v>21992</v>
      </c>
      <c r="H61" s="824">
        <v>11604</v>
      </c>
      <c r="I61" s="824">
        <v>21992</v>
      </c>
      <c r="J61" s="824"/>
      <c r="K61" s="824"/>
    </row>
    <row r="62" spans="1:13" ht="19.5" customHeight="1">
      <c r="A62" s="1182"/>
      <c r="B62" s="1182"/>
      <c r="C62" s="1183" t="s">
        <v>1569</v>
      </c>
      <c r="D62" s="1182"/>
      <c r="E62" s="1182"/>
      <c r="F62" s="1184">
        <f t="shared" ref="F62:K62" si="9">F63+F64+F65</f>
        <v>904816</v>
      </c>
      <c r="G62" s="1184">
        <f t="shared" si="9"/>
        <v>2481109</v>
      </c>
      <c r="H62" s="1184">
        <f t="shared" si="9"/>
        <v>904816</v>
      </c>
      <c r="I62" s="1184">
        <f t="shared" si="9"/>
        <v>2481109</v>
      </c>
      <c r="J62" s="1184">
        <f t="shared" si="9"/>
        <v>0</v>
      </c>
      <c r="K62" s="1184">
        <f t="shared" si="9"/>
        <v>0</v>
      </c>
    </row>
    <row r="63" spans="1:13" ht="19.5" customHeight="1">
      <c r="A63" s="821"/>
      <c r="B63" s="821"/>
      <c r="C63" s="822"/>
      <c r="D63" s="821" t="s">
        <v>1570</v>
      </c>
      <c r="E63" s="821"/>
      <c r="F63" s="824">
        <v>831796</v>
      </c>
      <c r="G63" s="824">
        <v>2238257</v>
      </c>
      <c r="H63" s="824">
        <v>831796</v>
      </c>
      <c r="I63" s="824">
        <v>2238257</v>
      </c>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73020</v>
      </c>
      <c r="G65" s="824">
        <v>242852</v>
      </c>
      <c r="H65" s="824">
        <v>73020</v>
      </c>
      <c r="I65" s="824">
        <v>242852</v>
      </c>
      <c r="J65" s="824"/>
      <c r="K65" s="824"/>
    </row>
    <row r="66" spans="1:13" ht="19.5" customHeight="1">
      <c r="A66" s="1182"/>
      <c r="B66" s="1182"/>
      <c r="C66" s="1183" t="s">
        <v>1573</v>
      </c>
      <c r="D66" s="1182"/>
      <c r="E66" s="1182"/>
      <c r="F66" s="1184">
        <f t="shared" ref="F66:K66" si="10">F67+F68+F69+F70</f>
        <v>3004306</v>
      </c>
      <c r="G66" s="1184">
        <f t="shared" si="10"/>
        <v>11864611</v>
      </c>
      <c r="H66" s="1184">
        <f t="shared" si="10"/>
        <v>3004306</v>
      </c>
      <c r="I66" s="1184">
        <f t="shared" si="10"/>
        <v>11328588</v>
      </c>
      <c r="J66" s="1184">
        <f t="shared" si="10"/>
        <v>0</v>
      </c>
      <c r="K66" s="1184">
        <f t="shared" si="10"/>
        <v>536023</v>
      </c>
    </row>
    <row r="67" spans="1:13" ht="19.5" customHeight="1">
      <c r="A67" s="821"/>
      <c r="B67" s="821"/>
      <c r="C67" s="822"/>
      <c r="D67" s="821" t="s">
        <v>1574</v>
      </c>
      <c r="E67" s="821"/>
      <c r="F67" s="824">
        <v>723937</v>
      </c>
      <c r="G67" s="824">
        <v>3842926</v>
      </c>
      <c r="H67" s="824">
        <v>723937</v>
      </c>
      <c r="I67" s="824">
        <v>3737926</v>
      </c>
      <c r="J67" s="824">
        <v>0</v>
      </c>
      <c r="K67" s="824">
        <v>105000</v>
      </c>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541267</v>
      </c>
      <c r="G69" s="824">
        <v>3113842</v>
      </c>
      <c r="H69" s="824">
        <v>541267</v>
      </c>
      <c r="I69" s="824">
        <v>2682819</v>
      </c>
      <c r="J69" s="824">
        <v>0</v>
      </c>
      <c r="K69" s="824">
        <v>431023</v>
      </c>
    </row>
    <row r="70" spans="1:13" ht="19.5" customHeight="1">
      <c r="A70" s="821"/>
      <c r="B70" s="821"/>
      <c r="C70" s="822"/>
      <c r="D70" s="821" t="s">
        <v>1577</v>
      </c>
      <c r="E70" s="821"/>
      <c r="F70" s="824">
        <v>1739102</v>
      </c>
      <c r="G70" s="824">
        <v>4907843</v>
      </c>
      <c r="H70" s="824">
        <v>1739102</v>
      </c>
      <c r="I70" s="824">
        <v>4907843</v>
      </c>
      <c r="J70" s="824"/>
      <c r="K70" s="824"/>
    </row>
    <row r="71" spans="1:13" ht="19.5" customHeight="1">
      <c r="A71" s="1182"/>
      <c r="B71" s="1182"/>
      <c r="C71" s="1183" t="s">
        <v>1578</v>
      </c>
      <c r="D71" s="1182"/>
      <c r="E71" s="1182"/>
      <c r="F71" s="1184">
        <f t="shared" ref="F71:K71" si="11">F72+F73+F74+F75+F76</f>
        <v>268231</v>
      </c>
      <c r="G71" s="1184">
        <f t="shared" si="11"/>
        <v>594650</v>
      </c>
      <c r="H71" s="1184">
        <f t="shared" si="11"/>
        <v>268231</v>
      </c>
      <c r="I71" s="1184">
        <f t="shared" si="11"/>
        <v>594650</v>
      </c>
      <c r="J71" s="1184">
        <f t="shared" si="11"/>
        <v>0</v>
      </c>
      <c r="K71" s="1184">
        <f t="shared" si="11"/>
        <v>0</v>
      </c>
    </row>
    <row r="72" spans="1:13" ht="19.5" customHeight="1">
      <c r="A72" s="821"/>
      <c r="B72" s="821"/>
      <c r="C72" s="822"/>
      <c r="D72" s="821" t="s">
        <v>1579</v>
      </c>
      <c r="E72" s="821"/>
      <c r="F72" s="824">
        <v>40649</v>
      </c>
      <c r="G72" s="824">
        <v>211271</v>
      </c>
      <c r="H72" s="824">
        <v>40649</v>
      </c>
      <c r="I72" s="824">
        <v>211271</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227582</v>
      </c>
      <c r="G74" s="824">
        <v>383379</v>
      </c>
      <c r="H74" s="824">
        <v>227582</v>
      </c>
      <c r="I74" s="824">
        <v>383379</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ht="19.5" customHeight="1">
      <c r="A77" s="1182"/>
      <c r="B77" s="1182"/>
      <c r="C77" s="1182" t="s">
        <v>1584</v>
      </c>
      <c r="D77" s="1182"/>
      <c r="E77" s="1182"/>
      <c r="F77" s="1184">
        <f t="shared" ref="F77:K77" si="12">F78+F79</f>
        <v>1338540</v>
      </c>
      <c r="G77" s="1184">
        <f t="shared" si="12"/>
        <v>7522394</v>
      </c>
      <c r="H77" s="1184">
        <f t="shared" si="12"/>
        <v>1338540</v>
      </c>
      <c r="I77" s="1184">
        <f t="shared" si="12"/>
        <v>7522394</v>
      </c>
      <c r="J77" s="1184">
        <f t="shared" si="12"/>
        <v>0</v>
      </c>
      <c r="K77" s="1184">
        <f t="shared" si="12"/>
        <v>0</v>
      </c>
    </row>
    <row r="78" spans="1:13" ht="19.5" customHeight="1">
      <c r="A78" s="821"/>
      <c r="B78" s="821"/>
      <c r="C78" s="821"/>
      <c r="D78" s="821" t="s">
        <v>1585</v>
      </c>
      <c r="E78" s="821"/>
      <c r="F78" s="824"/>
      <c r="G78" s="824"/>
      <c r="H78" s="824"/>
      <c r="I78" s="824"/>
      <c r="J78" s="824"/>
      <c r="K78" s="824"/>
    </row>
    <row r="79" spans="1:13" ht="19.5" customHeight="1">
      <c r="A79" s="821"/>
      <c r="B79" s="821"/>
      <c r="C79" s="821"/>
      <c r="D79" s="821" t="s">
        <v>1586</v>
      </c>
      <c r="E79" s="821"/>
      <c r="F79" s="824">
        <v>1338540</v>
      </c>
      <c r="G79" s="824">
        <v>7522394</v>
      </c>
      <c r="H79" s="824">
        <v>1338540</v>
      </c>
      <c r="I79" s="824">
        <v>7522394</v>
      </c>
      <c r="J79" s="824"/>
      <c r="K79" s="824"/>
    </row>
    <row r="80" spans="1:13" ht="23.25" customHeight="1">
      <c r="A80" s="1677" t="s">
        <v>1509</v>
      </c>
      <c r="B80" s="1678"/>
      <c r="C80" s="1678"/>
      <c r="D80" s="1678"/>
      <c r="E80" s="1679"/>
      <c r="F80" s="1682" t="s">
        <v>1510</v>
      </c>
      <c r="G80" s="1683"/>
      <c r="H80" s="810" t="s">
        <v>1511</v>
      </c>
      <c r="I80" s="811" t="s">
        <v>1561</v>
      </c>
      <c r="J80" s="810" t="s">
        <v>1513</v>
      </c>
      <c r="K80" s="811" t="s">
        <v>1562</v>
      </c>
      <c r="L80" s="823"/>
      <c r="M80" s="845"/>
    </row>
    <row r="81" spans="1:13" ht="23.25" customHeight="1">
      <c r="A81" s="1875"/>
      <c r="B81" s="1875"/>
      <c r="C81" s="1875"/>
      <c r="D81" s="1875"/>
      <c r="E81" s="1681"/>
      <c r="F81" s="812" t="s">
        <v>1515</v>
      </c>
      <c r="G81" s="812" t="s">
        <v>1516</v>
      </c>
      <c r="H81" s="812" t="s">
        <v>1515</v>
      </c>
      <c r="I81" s="812" t="s">
        <v>1516</v>
      </c>
      <c r="J81" s="812" t="s">
        <v>1515</v>
      </c>
      <c r="K81" s="812" t="s">
        <v>1516</v>
      </c>
      <c r="L81" s="823"/>
      <c r="M81" s="846"/>
    </row>
    <row r="82" spans="1:13" ht="19.5" customHeight="1">
      <c r="A82" s="1182"/>
      <c r="B82" s="1182"/>
      <c r="C82" s="1182" t="s">
        <v>1587</v>
      </c>
      <c r="D82" s="1182"/>
      <c r="E82" s="1182"/>
      <c r="F82" s="1184">
        <f t="shared" ref="F82:K82" si="13">F83+F84</f>
        <v>3076557</v>
      </c>
      <c r="G82" s="1184">
        <f t="shared" si="13"/>
        <v>5598033</v>
      </c>
      <c r="H82" s="1184">
        <f t="shared" si="13"/>
        <v>3076557</v>
      </c>
      <c r="I82" s="1184">
        <f t="shared" si="13"/>
        <v>5598033</v>
      </c>
      <c r="J82" s="1184">
        <f t="shared" si="13"/>
        <v>0</v>
      </c>
      <c r="K82" s="1184">
        <f t="shared" si="13"/>
        <v>0</v>
      </c>
    </row>
    <row r="83" spans="1:13" ht="19.5" customHeight="1">
      <c r="A83" s="821"/>
      <c r="B83" s="821"/>
      <c r="C83" s="821"/>
      <c r="D83" s="821" t="s">
        <v>1588</v>
      </c>
      <c r="E83" s="821"/>
      <c r="F83" s="824">
        <v>3076557</v>
      </c>
      <c r="G83" s="824">
        <v>5598033</v>
      </c>
      <c r="H83" s="824">
        <v>3076557</v>
      </c>
      <c r="I83" s="824">
        <v>5598033</v>
      </c>
      <c r="J83" s="824"/>
      <c r="K83" s="824"/>
    </row>
    <row r="84" spans="1:13" ht="19.5" customHeight="1">
      <c r="A84" s="821"/>
      <c r="B84" s="821"/>
      <c r="C84" s="821"/>
      <c r="D84" s="821" t="s">
        <v>1589</v>
      </c>
      <c r="E84" s="821"/>
      <c r="F84" s="824"/>
      <c r="G84" s="824"/>
      <c r="H84" s="824"/>
      <c r="I84" s="824"/>
      <c r="J84" s="824"/>
      <c r="K84" s="824"/>
    </row>
    <row r="85" spans="1:13" ht="19.5" customHeight="1">
      <c r="A85" s="1182"/>
      <c r="B85" s="1182"/>
      <c r="C85" s="1182" t="s">
        <v>1590</v>
      </c>
      <c r="D85" s="1182"/>
      <c r="E85" s="1182"/>
      <c r="F85" s="1184"/>
      <c r="G85" s="1184"/>
      <c r="H85" s="1184"/>
      <c r="I85" s="1184"/>
      <c r="J85" s="1184"/>
      <c r="K85" s="118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ht="19.5" customHeight="1">
      <c r="A88" s="1182"/>
      <c r="B88" s="1182"/>
      <c r="C88" s="1182" t="s">
        <v>1593</v>
      </c>
      <c r="D88" s="1182"/>
      <c r="E88" s="1182"/>
      <c r="F88" s="1184">
        <f>F89</f>
        <v>0</v>
      </c>
      <c r="G88" s="1184">
        <f>G89</f>
        <v>0</v>
      </c>
      <c r="H88" s="1184">
        <f>H89</f>
        <v>0</v>
      </c>
      <c r="I88" s="1184">
        <f>I89</f>
        <v>0</v>
      </c>
      <c r="J88" s="1184"/>
      <c r="K88" s="1184"/>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v>0</v>
      </c>
      <c r="G90" s="824">
        <v>210200</v>
      </c>
      <c r="H90" s="824">
        <v>0</v>
      </c>
      <c r="I90" s="824">
        <v>210200</v>
      </c>
      <c r="J90" s="824"/>
      <c r="K90" s="824"/>
    </row>
    <row r="91" spans="1:13" ht="19.5" customHeight="1">
      <c r="A91" s="831"/>
      <c r="B91" s="844" t="s">
        <v>1596</v>
      </c>
      <c r="C91" s="831"/>
      <c r="D91" s="831"/>
      <c r="E91" s="831"/>
      <c r="F91" s="815">
        <f t="shared" ref="F91:K91" si="14">F92+F97+F101+F108+F114+F117</f>
        <v>1362345</v>
      </c>
      <c r="G91" s="815">
        <f t="shared" si="14"/>
        <v>7597208</v>
      </c>
      <c r="H91" s="815">
        <f t="shared" si="14"/>
        <v>1063702</v>
      </c>
      <c r="I91" s="815">
        <f t="shared" si="14"/>
        <v>1814801</v>
      </c>
      <c r="J91" s="815">
        <f t="shared" si="14"/>
        <v>298643</v>
      </c>
      <c r="K91" s="815">
        <f t="shared" si="14"/>
        <v>5782407</v>
      </c>
    </row>
    <row r="92" spans="1:13" ht="19.5" customHeight="1">
      <c r="A92" s="1182"/>
      <c r="B92" s="1182"/>
      <c r="C92" s="1183" t="s">
        <v>1564</v>
      </c>
      <c r="D92" s="1182"/>
      <c r="E92" s="1182"/>
      <c r="F92" s="1184">
        <f t="shared" ref="F92:K92" si="15">F93+F94+F95+F96</f>
        <v>67166</v>
      </c>
      <c r="G92" s="1184">
        <f t="shared" si="15"/>
        <v>3364051</v>
      </c>
      <c r="H92" s="1184">
        <f t="shared" si="15"/>
        <v>67166</v>
      </c>
      <c r="I92" s="1184">
        <f t="shared" si="15"/>
        <v>466051</v>
      </c>
      <c r="J92" s="1184">
        <f t="shared" si="15"/>
        <v>0</v>
      </c>
      <c r="K92" s="1184">
        <f t="shared" si="15"/>
        <v>2898000</v>
      </c>
    </row>
    <row r="93" spans="1:13" ht="19.5" customHeight="1">
      <c r="A93" s="821"/>
      <c r="B93" s="821"/>
      <c r="C93" s="822"/>
      <c r="D93" s="821" t="s">
        <v>1565</v>
      </c>
      <c r="E93" s="821"/>
      <c r="F93" s="824">
        <v>20000</v>
      </c>
      <c r="G93" s="824">
        <v>3168000</v>
      </c>
      <c r="H93" s="824">
        <v>20000</v>
      </c>
      <c r="I93" s="824">
        <v>270000</v>
      </c>
      <c r="J93" s="824">
        <v>0</v>
      </c>
      <c r="K93" s="824">
        <v>2898000</v>
      </c>
    </row>
    <row r="94" spans="1:13" ht="19.5" customHeight="1">
      <c r="A94" s="821"/>
      <c r="B94" s="821"/>
      <c r="C94" s="822"/>
      <c r="D94" s="821" t="s">
        <v>1566</v>
      </c>
      <c r="E94" s="821"/>
      <c r="F94" s="824"/>
      <c r="G94" s="824"/>
      <c r="H94" s="824"/>
      <c r="I94" s="824"/>
      <c r="J94" s="824"/>
      <c r="K94" s="824"/>
    </row>
    <row r="95" spans="1:13" ht="19.5" customHeight="1">
      <c r="A95" s="821"/>
      <c r="B95" s="821"/>
      <c r="C95" s="822"/>
      <c r="D95" s="821" t="s">
        <v>1567</v>
      </c>
      <c r="E95" s="821"/>
      <c r="F95" s="824">
        <v>47166</v>
      </c>
      <c r="G95" s="824">
        <v>196051</v>
      </c>
      <c r="H95" s="824">
        <v>47166</v>
      </c>
      <c r="I95" s="824">
        <v>196051</v>
      </c>
      <c r="J95" s="824"/>
      <c r="K95" s="824"/>
    </row>
    <row r="96" spans="1:13" ht="19.5" customHeight="1">
      <c r="A96" s="821"/>
      <c r="B96" s="821"/>
      <c r="C96" s="822"/>
      <c r="D96" s="821" t="s">
        <v>1568</v>
      </c>
      <c r="E96" s="821"/>
      <c r="F96" s="824"/>
      <c r="G96" s="824"/>
      <c r="H96" s="824"/>
      <c r="I96" s="824"/>
      <c r="J96" s="824"/>
      <c r="K96" s="824"/>
    </row>
    <row r="97" spans="1:11" ht="19.5" customHeight="1">
      <c r="A97" s="1182"/>
      <c r="B97" s="1182"/>
      <c r="C97" s="1183" t="s">
        <v>1569</v>
      </c>
      <c r="D97" s="1182"/>
      <c r="E97" s="1182"/>
      <c r="F97" s="1184">
        <f t="shared" ref="F97:K97" si="16">F98+F99+F100</f>
        <v>0</v>
      </c>
      <c r="G97" s="1184">
        <f t="shared" si="16"/>
        <v>0</v>
      </c>
      <c r="H97" s="1184">
        <f t="shared" si="16"/>
        <v>0</v>
      </c>
      <c r="I97" s="1184">
        <f t="shared" si="16"/>
        <v>0</v>
      </c>
      <c r="J97" s="1184">
        <f t="shared" si="16"/>
        <v>0</v>
      </c>
      <c r="K97" s="1184">
        <f t="shared" si="16"/>
        <v>0</v>
      </c>
    </row>
    <row r="98" spans="1:11" ht="19.5" customHeight="1">
      <c r="A98" s="821"/>
      <c r="B98" s="821"/>
      <c r="C98" s="822"/>
      <c r="D98" s="821" t="s">
        <v>1570</v>
      </c>
      <c r="E98" s="821"/>
      <c r="F98" s="824"/>
      <c r="G98" s="824"/>
      <c r="H98" s="824"/>
      <c r="I98" s="824"/>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c r="G100" s="824"/>
      <c r="H100" s="824"/>
      <c r="I100" s="824"/>
      <c r="J100" s="824"/>
      <c r="K100" s="824"/>
    </row>
    <row r="101" spans="1:11" ht="19.5" customHeight="1">
      <c r="A101" s="1182"/>
      <c r="B101" s="1182"/>
      <c r="C101" s="1183" t="s">
        <v>1573</v>
      </c>
      <c r="D101" s="1182"/>
      <c r="E101" s="1182"/>
      <c r="F101" s="1184">
        <f t="shared" ref="F101:K101" si="17">F102+F103+F104+F105</f>
        <v>1149079</v>
      </c>
      <c r="G101" s="1184">
        <f t="shared" si="17"/>
        <v>3292442</v>
      </c>
      <c r="H101" s="1184">
        <f t="shared" si="17"/>
        <v>850436</v>
      </c>
      <c r="I101" s="1184">
        <f t="shared" si="17"/>
        <v>1202650</v>
      </c>
      <c r="J101" s="1184">
        <f t="shared" si="17"/>
        <v>298643</v>
      </c>
      <c r="K101" s="1184">
        <f t="shared" si="17"/>
        <v>2089792</v>
      </c>
    </row>
    <row r="102" spans="1:11" ht="19.5" customHeight="1">
      <c r="A102" s="821"/>
      <c r="B102" s="821"/>
      <c r="C102" s="822"/>
      <c r="D102" s="821" t="s">
        <v>1574</v>
      </c>
      <c r="E102" s="821"/>
      <c r="F102" s="824">
        <v>0</v>
      </c>
      <c r="G102" s="824">
        <v>1034973</v>
      </c>
      <c r="H102" s="824"/>
      <c r="I102" s="824"/>
      <c r="J102" s="824">
        <v>0</v>
      </c>
      <c r="K102" s="824">
        <v>1034973</v>
      </c>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v>1149079</v>
      </c>
      <c r="G105" s="824">
        <v>2257469</v>
      </c>
      <c r="H105" s="824">
        <v>850436</v>
      </c>
      <c r="I105" s="824">
        <v>1202650</v>
      </c>
      <c r="J105" s="824">
        <v>298643</v>
      </c>
      <c r="K105" s="824">
        <v>1054819</v>
      </c>
    </row>
    <row r="106" spans="1:11" ht="23.25" customHeight="1">
      <c r="A106" s="1677" t="s">
        <v>1509</v>
      </c>
      <c r="B106" s="1678"/>
      <c r="C106" s="1678"/>
      <c r="D106" s="1678"/>
      <c r="E106" s="1679"/>
      <c r="F106" s="1682"/>
      <c r="G106" s="1683"/>
      <c r="H106" s="810"/>
      <c r="I106" s="811"/>
      <c r="J106" s="810"/>
      <c r="K106" s="811"/>
    </row>
    <row r="107" spans="1:11" ht="23.25" customHeight="1">
      <c r="A107" s="1875"/>
      <c r="B107" s="1875"/>
      <c r="C107" s="1875"/>
      <c r="D107" s="1875"/>
      <c r="E107" s="1681"/>
      <c r="F107" s="812" t="s">
        <v>1515</v>
      </c>
      <c r="G107" s="812" t="s">
        <v>1516</v>
      </c>
      <c r="H107" s="812" t="s">
        <v>1515</v>
      </c>
      <c r="I107" s="812" t="s">
        <v>1516</v>
      </c>
      <c r="J107" s="824" t="s">
        <v>1515</v>
      </c>
      <c r="K107" s="824" t="s">
        <v>1516</v>
      </c>
    </row>
    <row r="108" spans="1:11" ht="19.5" customHeight="1">
      <c r="A108" s="1182"/>
      <c r="B108" s="1182"/>
      <c r="C108" s="1183" t="s">
        <v>1578</v>
      </c>
      <c r="D108" s="1182"/>
      <c r="E108" s="1182"/>
      <c r="F108" s="1184">
        <f t="shared" ref="F108:K108" si="18">F109+F110+F111+F112+F113</f>
        <v>0</v>
      </c>
      <c r="G108" s="1184">
        <f t="shared" si="18"/>
        <v>0</v>
      </c>
      <c r="H108" s="1184">
        <f t="shared" si="18"/>
        <v>0</v>
      </c>
      <c r="I108" s="1184">
        <f t="shared" si="18"/>
        <v>0</v>
      </c>
      <c r="J108" s="1184">
        <f t="shared" si="18"/>
        <v>0</v>
      </c>
      <c r="K108" s="1184">
        <f t="shared" si="18"/>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c r="G111" s="824"/>
      <c r="H111" s="824"/>
      <c r="I111" s="824"/>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ht="20.25" customHeight="1">
      <c r="A114" s="1182"/>
      <c r="B114" s="1182"/>
      <c r="C114" s="1182" t="s">
        <v>1584</v>
      </c>
      <c r="D114" s="1182"/>
      <c r="E114" s="1182"/>
      <c r="F114" s="1184">
        <f t="shared" ref="F114:K114" si="19">F115+F116</f>
        <v>146100</v>
      </c>
      <c r="G114" s="1184">
        <f t="shared" si="19"/>
        <v>940715</v>
      </c>
      <c r="H114" s="1184">
        <f t="shared" si="19"/>
        <v>146100</v>
      </c>
      <c r="I114" s="1184">
        <f t="shared" si="19"/>
        <v>146100</v>
      </c>
      <c r="J114" s="1184">
        <f t="shared" si="19"/>
        <v>0</v>
      </c>
      <c r="K114" s="1184">
        <f t="shared" si="19"/>
        <v>794615</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v>146100</v>
      </c>
      <c r="G116" s="824">
        <v>940715</v>
      </c>
      <c r="H116" s="824">
        <v>146100</v>
      </c>
      <c r="I116" s="824">
        <v>146100</v>
      </c>
      <c r="J116" s="824">
        <v>0</v>
      </c>
      <c r="K116" s="824">
        <v>794615</v>
      </c>
    </row>
    <row r="117" spans="1:11" ht="20.25" customHeight="1">
      <c r="A117" s="821"/>
      <c r="B117" s="821"/>
      <c r="C117" s="821" t="s">
        <v>1597</v>
      </c>
      <c r="D117" s="821"/>
      <c r="E117" s="821"/>
      <c r="F117" s="824"/>
      <c r="G117" s="824"/>
      <c r="H117" s="824"/>
      <c r="I117" s="824"/>
      <c r="J117" s="824"/>
      <c r="K117" s="824"/>
    </row>
    <row r="118" spans="1:11" ht="20.25" customHeight="1">
      <c r="A118" s="831"/>
      <c r="B118" s="832" t="s">
        <v>1550</v>
      </c>
      <c r="C118" s="831"/>
      <c r="D118" s="831"/>
      <c r="E118" s="831"/>
      <c r="F118" s="815">
        <f t="shared" ref="F118:K118" si="20">F91+F56</f>
        <v>17584562</v>
      </c>
      <c r="G118" s="815">
        <f t="shared" si="20"/>
        <v>74467510</v>
      </c>
      <c r="H118" s="815">
        <f t="shared" si="20"/>
        <v>17157919</v>
      </c>
      <c r="I118" s="815">
        <f t="shared" si="20"/>
        <v>68021080</v>
      </c>
      <c r="J118" s="815">
        <f t="shared" si="20"/>
        <v>426643</v>
      </c>
      <c r="K118" s="815">
        <f t="shared" si="20"/>
        <v>6446430</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24060213</v>
      </c>
      <c r="G120" s="824">
        <v>71531935</v>
      </c>
      <c r="H120" s="824">
        <v>24060213</v>
      </c>
      <c r="I120" s="824">
        <v>71531935</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0</v>
      </c>
      <c r="G122" s="824">
        <v>964834</v>
      </c>
      <c r="H122" s="824">
        <v>0</v>
      </c>
      <c r="I122" s="824">
        <v>964834</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ht="20.25" customHeight="1">
      <c r="A127" s="833" t="s">
        <v>1605</v>
      </c>
      <c r="B127" s="834"/>
      <c r="C127" s="834"/>
      <c r="D127" s="834"/>
      <c r="E127" s="849"/>
      <c r="F127" s="836">
        <f t="shared" ref="F127:K127" si="21">SUM(F118:F126)</f>
        <v>41644775</v>
      </c>
      <c r="G127" s="836">
        <f t="shared" si="21"/>
        <v>146964279</v>
      </c>
      <c r="H127" s="836">
        <f t="shared" si="21"/>
        <v>41218132</v>
      </c>
      <c r="I127" s="836">
        <f t="shared" si="21"/>
        <v>140517849</v>
      </c>
      <c r="J127" s="836">
        <f t="shared" si="21"/>
        <v>426643</v>
      </c>
      <c r="K127" s="836">
        <f t="shared" si="21"/>
        <v>6446430</v>
      </c>
    </row>
    <row r="128" spans="1:11" ht="20.25" customHeight="1">
      <c r="A128" s="821" t="s">
        <v>1606</v>
      </c>
      <c r="B128" s="821"/>
      <c r="C128" s="821"/>
      <c r="D128" s="821"/>
      <c r="E128" s="850"/>
      <c r="F128" s="824">
        <v>86515211</v>
      </c>
      <c r="G128" s="824"/>
      <c r="H128" s="824"/>
      <c r="I128" s="824"/>
      <c r="J128" s="824"/>
      <c r="K128" s="824"/>
    </row>
    <row r="129" spans="1:11" ht="20.25" customHeight="1">
      <c r="A129" s="834" t="s">
        <v>1607</v>
      </c>
      <c r="B129" s="834"/>
      <c r="C129" s="834"/>
      <c r="D129" s="834"/>
      <c r="E129" s="834"/>
      <c r="F129" s="836">
        <f>F127+F128</f>
        <v>128159986</v>
      </c>
      <c r="G129" s="836"/>
      <c r="H129" s="836"/>
      <c r="I129" s="836"/>
      <c r="J129" s="836"/>
      <c r="K129" s="836"/>
    </row>
    <row r="130" spans="1:11" ht="20.25" customHeight="1">
      <c r="A130" s="821" t="s">
        <v>1608</v>
      </c>
      <c r="B130" s="821"/>
      <c r="C130" s="821"/>
      <c r="D130" s="821"/>
      <c r="E130" s="821"/>
      <c r="F130" s="824">
        <v>1192073</v>
      </c>
      <c r="G130" s="824"/>
      <c r="H130" s="824"/>
      <c r="I130" s="824"/>
      <c r="J130" s="824"/>
      <c r="K130" s="824"/>
    </row>
    <row r="131" spans="1:11" ht="20.25" customHeight="1">
      <c r="A131" s="833" t="s">
        <v>1609</v>
      </c>
      <c r="B131" s="834"/>
      <c r="C131" s="834"/>
      <c r="D131" s="834"/>
      <c r="E131" s="834"/>
      <c r="F131" s="836">
        <f>F128+F130</f>
        <v>87707284</v>
      </c>
      <c r="G131" s="836"/>
      <c r="H131" s="836"/>
      <c r="I131" s="836"/>
      <c r="J131" s="836"/>
      <c r="K131" s="836"/>
    </row>
    <row r="132" spans="1:11" ht="23.25" customHeight="1">
      <c r="A132" s="823" t="s">
        <v>820</v>
      </c>
      <c r="B132" s="823"/>
      <c r="C132" s="823"/>
      <c r="D132" s="823"/>
      <c r="E132" s="823" t="s">
        <v>821</v>
      </c>
      <c r="F132" s="1672" t="s">
        <v>1610</v>
      </c>
      <c r="G132" s="1673"/>
      <c r="H132" s="851" t="s">
        <v>823</v>
      </c>
      <c r="I132" s="851"/>
      <c r="J132" s="1674" t="s">
        <v>1927</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2F371B07-F309-4212-B6E7-AB6AE6C6FB6A}"/>
  </hyperlinks>
  <printOptions verticalCentered="1"/>
  <pageMargins left="0.43307086614173229"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C517-242E-443E-8019-BB2873E4E8EA}">
  <dimension ref="A1:M135"/>
  <sheetViews>
    <sheetView zoomScale="80" zoomScaleNormal="80" workbookViewId="0">
      <selection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12" width="14" style="800" customWidth="1"/>
    <col min="13"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1175" t="s">
        <v>1502</v>
      </c>
      <c r="F2" s="1176"/>
      <c r="G2" s="1176"/>
      <c r="H2" s="1176"/>
      <c r="I2" s="1176"/>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1177"/>
      <c r="B4" s="1177"/>
      <c r="C4" s="1177"/>
      <c r="D4" s="1177"/>
      <c r="E4" s="1178" t="s">
        <v>1506</v>
      </c>
      <c r="F4" s="1179"/>
      <c r="G4" s="1180" t="s">
        <v>1929</v>
      </c>
      <c r="H4" s="797"/>
      <c r="I4" s="1179"/>
      <c r="J4" s="1179"/>
      <c r="K4" s="1181"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875"/>
      <c r="B6" s="1875"/>
      <c r="C6" s="1875"/>
      <c r="D6" s="1875"/>
      <c r="E6" s="1681"/>
      <c r="F6" s="798" t="s">
        <v>1515</v>
      </c>
      <c r="G6" s="798" t="s">
        <v>1516</v>
      </c>
      <c r="H6" s="798" t="s">
        <v>1515</v>
      </c>
      <c r="I6" s="798" t="s">
        <v>1516</v>
      </c>
      <c r="J6" s="812" t="s">
        <v>1515</v>
      </c>
      <c r="K6" s="812" t="s">
        <v>1516</v>
      </c>
    </row>
    <row r="7" spans="1:12" ht="19.5" customHeight="1">
      <c r="A7" s="813"/>
      <c r="B7" s="814" t="s">
        <v>1517</v>
      </c>
      <c r="C7" s="813"/>
      <c r="D7" s="813"/>
      <c r="E7" s="813"/>
      <c r="F7" s="815">
        <f t="shared" ref="F7:K7" si="0">F8+F18+F19+F20+F21+F22+F25+F31+F34+F35+F36</f>
        <v>58700728</v>
      </c>
      <c r="G7" s="815">
        <f t="shared" si="0"/>
        <v>172336922</v>
      </c>
      <c r="H7" s="815">
        <f t="shared" si="0"/>
        <v>58700728</v>
      </c>
      <c r="I7" s="815">
        <f>I8+I18+I19+I20+I22+I25+I31+I34+I35+I36</f>
        <v>135308793</v>
      </c>
      <c r="J7" s="815">
        <f>J8+J18+J19+J20+J21+K22+J25+J31+J34+J35+J36</f>
        <v>0</v>
      </c>
      <c r="K7" s="815">
        <f t="shared" si="0"/>
        <v>37028129</v>
      </c>
    </row>
    <row r="8" spans="1:12" ht="19.5" customHeight="1">
      <c r="A8" s="1182"/>
      <c r="B8" s="1182"/>
      <c r="C8" s="1183" t="s">
        <v>1518</v>
      </c>
      <c r="D8" s="1182"/>
      <c r="E8" s="1182"/>
      <c r="F8" s="1184">
        <f t="shared" ref="F8:K8" si="1">F9+F10+F11+F12+F13+F16</f>
        <v>14605146</v>
      </c>
      <c r="G8" s="1184">
        <f t="shared" si="1"/>
        <v>69547077</v>
      </c>
      <c r="H8" s="1184">
        <f t="shared" si="1"/>
        <v>14605146</v>
      </c>
      <c r="I8" s="1184">
        <f t="shared" si="1"/>
        <v>69547077</v>
      </c>
      <c r="J8" s="1184">
        <f t="shared" si="1"/>
        <v>0</v>
      </c>
      <c r="K8" s="1184">
        <f t="shared" si="1"/>
        <v>0</v>
      </c>
    </row>
    <row r="9" spans="1:12" ht="19.5" customHeight="1">
      <c r="A9" s="821"/>
      <c r="B9" s="821"/>
      <c r="C9" s="822"/>
      <c r="D9" s="821" t="s">
        <v>1519</v>
      </c>
      <c r="E9" s="823"/>
      <c r="F9" s="824">
        <v>1605638</v>
      </c>
      <c r="G9" s="824">
        <v>1652402</v>
      </c>
      <c r="H9" s="824">
        <v>1605638</v>
      </c>
      <c r="I9" s="824">
        <v>1652402</v>
      </c>
      <c r="J9" s="824"/>
      <c r="K9" s="824"/>
    </row>
    <row r="10" spans="1:12" ht="19.5" customHeight="1">
      <c r="A10" s="821"/>
      <c r="B10" s="821"/>
      <c r="C10" s="822"/>
      <c r="D10" s="821" t="s">
        <v>1520</v>
      </c>
      <c r="E10" s="821"/>
      <c r="F10" s="824">
        <v>98618</v>
      </c>
      <c r="G10" s="824">
        <v>269478</v>
      </c>
      <c r="H10" s="824">
        <v>98618</v>
      </c>
      <c r="I10" s="824">
        <v>269478</v>
      </c>
      <c r="J10" s="824"/>
      <c r="K10" s="824"/>
    </row>
    <row r="11" spans="1:12" ht="19.5" customHeight="1">
      <c r="A11" s="821"/>
      <c r="B11" s="821"/>
      <c r="C11" s="822"/>
      <c r="D11" s="821" t="s">
        <v>1521</v>
      </c>
      <c r="E11" s="821"/>
      <c r="F11" s="824">
        <v>23609</v>
      </c>
      <c r="G11" s="824">
        <v>79981</v>
      </c>
      <c r="H11" s="824">
        <v>23609</v>
      </c>
      <c r="I11" s="824">
        <v>79981</v>
      </c>
      <c r="J11" s="824"/>
      <c r="K11" s="824"/>
    </row>
    <row r="12" spans="1:12" ht="19.5" customHeight="1">
      <c r="A12" s="821"/>
      <c r="B12" s="821"/>
      <c r="C12" s="822"/>
      <c r="D12" s="821" t="s">
        <v>1522</v>
      </c>
      <c r="E12" s="821"/>
      <c r="F12" s="824">
        <v>1388</v>
      </c>
      <c r="G12" s="824">
        <v>459163</v>
      </c>
      <c r="H12" s="824">
        <v>1388</v>
      </c>
      <c r="I12" s="824">
        <v>459163</v>
      </c>
      <c r="J12" s="824"/>
      <c r="K12" s="824"/>
    </row>
    <row r="13" spans="1:12" ht="19.5" customHeight="1">
      <c r="A13" s="1185"/>
      <c r="B13" s="1185"/>
      <c r="C13" s="1186"/>
      <c r="D13" s="1185" t="s">
        <v>1523</v>
      </c>
      <c r="E13" s="1185"/>
      <c r="F13" s="1187">
        <f t="shared" ref="F13:K13" si="2">F14+F15</f>
        <v>-43</v>
      </c>
      <c r="G13" s="1187">
        <f t="shared" si="2"/>
        <v>-16686</v>
      </c>
      <c r="H13" s="1187">
        <f t="shared" si="2"/>
        <v>-43</v>
      </c>
      <c r="I13" s="1187">
        <f t="shared" si="2"/>
        <v>-16686</v>
      </c>
      <c r="J13" s="1187">
        <f t="shared" si="2"/>
        <v>0</v>
      </c>
      <c r="K13" s="1187">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-43</v>
      </c>
      <c r="G15" s="824">
        <v>-16686</v>
      </c>
      <c r="H15" s="824">
        <v>-43</v>
      </c>
      <c r="I15" s="824">
        <v>-16686</v>
      </c>
      <c r="J15" s="824"/>
      <c r="K15" s="824"/>
    </row>
    <row r="16" spans="1:12" ht="19.5" customHeight="1">
      <c r="A16" s="821"/>
      <c r="B16" s="821"/>
      <c r="C16" s="822"/>
      <c r="D16" s="821" t="s">
        <v>1526</v>
      </c>
      <c r="E16" s="821"/>
      <c r="F16" s="824">
        <v>12875936</v>
      </c>
      <c r="G16" s="824">
        <v>67102739</v>
      </c>
      <c r="H16" s="824">
        <v>12875936</v>
      </c>
      <c r="I16" s="824">
        <v>67102739</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1182"/>
      <c r="B19" s="1182"/>
      <c r="C19" s="1188" t="s">
        <v>1529</v>
      </c>
      <c r="D19" s="1182"/>
      <c r="E19" s="1182"/>
      <c r="F19" s="1184">
        <v>-854689</v>
      </c>
      <c r="G19" s="1184">
        <v>548250</v>
      </c>
      <c r="H19" s="1184">
        <v>-854689</v>
      </c>
      <c r="I19" s="1184">
        <v>548250</v>
      </c>
      <c r="J19" s="1184"/>
      <c r="K19" s="1184"/>
    </row>
    <row r="20" spans="1:11" ht="19.5" customHeight="1">
      <c r="A20" s="821"/>
      <c r="B20" s="821"/>
      <c r="C20" s="829" t="s">
        <v>1530</v>
      </c>
      <c r="D20" s="821"/>
      <c r="E20" s="821"/>
      <c r="F20" s="824">
        <v>777583</v>
      </c>
      <c r="G20" s="824">
        <v>3934322</v>
      </c>
      <c r="H20" s="824">
        <v>777583</v>
      </c>
      <c r="I20" s="824">
        <v>3934322</v>
      </c>
      <c r="J20" s="824"/>
      <c r="K20" s="824"/>
    </row>
    <row r="21" spans="1:11" ht="19.5" customHeight="1">
      <c r="A21" s="821"/>
      <c r="B21" s="821"/>
      <c r="C21" s="829" t="s">
        <v>1531</v>
      </c>
      <c r="D21" s="821"/>
      <c r="E21" s="821"/>
      <c r="F21" s="824"/>
      <c r="G21" s="824"/>
      <c r="H21" s="824"/>
      <c r="I21" s="824"/>
      <c r="J21" s="824"/>
      <c r="K21" s="824"/>
    </row>
    <row r="22" spans="1:11" ht="19.5" customHeight="1">
      <c r="A22" s="1182"/>
      <c r="B22" s="1182"/>
      <c r="C22" s="1188" t="s">
        <v>1532</v>
      </c>
      <c r="D22" s="1182"/>
      <c r="E22" s="1182"/>
      <c r="F22" s="1184">
        <f t="shared" ref="F22:K22" si="3">F23+F24</f>
        <v>109000</v>
      </c>
      <c r="G22" s="1184">
        <f t="shared" si="3"/>
        <v>1209529</v>
      </c>
      <c r="H22" s="1184">
        <f t="shared" si="3"/>
        <v>109000</v>
      </c>
      <c r="I22" s="1184">
        <f>I23+I24</f>
        <v>1209529</v>
      </c>
      <c r="J22" s="1184">
        <f t="shared" si="3"/>
        <v>0</v>
      </c>
      <c r="K22" s="1184">
        <f t="shared" si="3"/>
        <v>0</v>
      </c>
    </row>
    <row r="23" spans="1:11" ht="19.5" customHeight="1">
      <c r="A23" s="821"/>
      <c r="B23" s="821"/>
      <c r="C23" s="823"/>
      <c r="D23" s="829" t="s">
        <v>1533</v>
      </c>
      <c r="E23" s="821"/>
      <c r="F23" s="824">
        <v>109000</v>
      </c>
      <c r="G23" s="824">
        <v>1193261</v>
      </c>
      <c r="H23" s="824">
        <v>109000</v>
      </c>
      <c r="I23" s="824">
        <v>1193261</v>
      </c>
      <c r="J23" s="824"/>
      <c r="K23" s="824"/>
    </row>
    <row r="24" spans="1:11" ht="19.5" customHeight="1">
      <c r="A24" s="821"/>
      <c r="B24" s="821"/>
      <c r="C24" s="821"/>
      <c r="D24" s="821" t="s">
        <v>1534</v>
      </c>
      <c r="E24" s="821"/>
      <c r="F24" s="824">
        <v>0</v>
      </c>
      <c r="G24" s="824">
        <v>16268</v>
      </c>
      <c r="H24" s="824">
        <v>0</v>
      </c>
      <c r="I24" s="824">
        <v>16268</v>
      </c>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875"/>
      <c r="B30" s="1875"/>
      <c r="C30" s="1875"/>
      <c r="D30" s="1875"/>
      <c r="E30" s="1681"/>
      <c r="F30" s="798" t="s">
        <v>1515</v>
      </c>
      <c r="G30" s="798" t="s">
        <v>1516</v>
      </c>
      <c r="H30" s="798" t="s">
        <v>1515</v>
      </c>
      <c r="I30" s="798" t="s">
        <v>1516</v>
      </c>
      <c r="J30" s="812" t="s">
        <v>1515</v>
      </c>
      <c r="K30" s="812" t="s">
        <v>1516</v>
      </c>
    </row>
    <row r="31" spans="1:11" ht="19.5" customHeight="1">
      <c r="A31" s="1182"/>
      <c r="B31" s="1182"/>
      <c r="C31" s="1182" t="s">
        <v>1539</v>
      </c>
      <c r="D31" s="1182"/>
      <c r="E31" s="1182"/>
      <c r="F31" s="1184">
        <f t="shared" ref="F31:K31" si="4">F32+F33</f>
        <v>43912476</v>
      </c>
      <c r="G31" s="1184">
        <f t="shared" si="4"/>
        <v>96739111</v>
      </c>
      <c r="H31" s="1184">
        <f t="shared" si="4"/>
        <v>43912476</v>
      </c>
      <c r="I31" s="1184">
        <f t="shared" si="4"/>
        <v>59710982</v>
      </c>
      <c r="J31" s="1184">
        <f t="shared" si="4"/>
        <v>0</v>
      </c>
      <c r="K31" s="1184">
        <f t="shared" si="4"/>
        <v>37028129</v>
      </c>
    </row>
    <row r="32" spans="1:11" ht="19.5" customHeight="1">
      <c r="A32" s="821"/>
      <c r="B32" s="821"/>
      <c r="C32" s="821"/>
      <c r="D32" s="821" t="s">
        <v>1540</v>
      </c>
      <c r="E32" s="821"/>
      <c r="F32" s="824">
        <v>43912476</v>
      </c>
      <c r="G32" s="824">
        <v>96739111</v>
      </c>
      <c r="H32" s="824">
        <v>43912476</v>
      </c>
      <c r="I32" s="824">
        <v>59710982</v>
      </c>
      <c r="J32" s="824">
        <v>0</v>
      </c>
      <c r="K32" s="824">
        <v>37028129</v>
      </c>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0</v>
      </c>
      <c r="G34" s="824">
        <v>5000</v>
      </c>
      <c r="H34" s="824">
        <v>0</v>
      </c>
      <c r="I34" s="824">
        <v>5000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151212</v>
      </c>
      <c r="G36" s="824">
        <v>353633</v>
      </c>
      <c r="H36" s="824">
        <v>151212</v>
      </c>
      <c r="I36" s="824">
        <v>353633</v>
      </c>
      <c r="J36" s="824"/>
      <c r="K36" s="824"/>
    </row>
    <row r="37" spans="1:11" ht="19.5" customHeight="1">
      <c r="A37" s="1182"/>
      <c r="B37" s="1182" t="s">
        <v>1545</v>
      </c>
      <c r="C37" s="1182"/>
      <c r="D37" s="1182"/>
      <c r="E37" s="1182"/>
      <c r="F37" s="1184">
        <v>0</v>
      </c>
      <c r="G37" s="1184">
        <v>0</v>
      </c>
      <c r="H37" s="1184">
        <v>0</v>
      </c>
      <c r="I37" s="1184">
        <v>0</v>
      </c>
      <c r="J37" s="1184"/>
      <c r="K37" s="1184"/>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ht="19.5" customHeight="1">
      <c r="A43" s="821"/>
      <c r="B43" s="1189" t="s">
        <v>1550</v>
      </c>
      <c r="C43" s="821"/>
      <c r="D43" s="821"/>
      <c r="E43" s="821"/>
      <c r="F43" s="824">
        <f t="shared" ref="F43:K43" si="5">F37+F7+F44</f>
        <v>58750728</v>
      </c>
      <c r="G43" s="824">
        <f t="shared" si="5"/>
        <v>172374922</v>
      </c>
      <c r="H43" s="824">
        <f t="shared" si="5"/>
        <v>58750728</v>
      </c>
      <c r="I43" s="824">
        <f t="shared" si="5"/>
        <v>135346793</v>
      </c>
      <c r="J43" s="824">
        <f t="shared" si="5"/>
        <v>0</v>
      </c>
      <c r="K43" s="824">
        <f t="shared" si="5"/>
        <v>37028129</v>
      </c>
    </row>
    <row r="44" spans="1:11" ht="19.5" customHeight="1">
      <c r="A44" s="821"/>
      <c r="B44" s="821" t="s">
        <v>1551</v>
      </c>
      <c r="C44" s="821"/>
      <c r="D44" s="821"/>
      <c r="E44" s="821"/>
      <c r="F44" s="824">
        <v>50000</v>
      </c>
      <c r="G44" s="824">
        <v>38000</v>
      </c>
      <c r="H44" s="824">
        <v>50000</v>
      </c>
      <c r="I44" s="824">
        <v>38000</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ht="18.75" customHeight="1">
      <c r="A51" s="833" t="s">
        <v>1558</v>
      </c>
      <c r="B51" s="834"/>
      <c r="C51" s="834"/>
      <c r="D51" s="834"/>
      <c r="E51" s="835"/>
      <c r="F51" s="836">
        <f t="shared" ref="F51:K51" si="6">F43</f>
        <v>58750728</v>
      </c>
      <c r="G51" s="836">
        <f t="shared" si="6"/>
        <v>172374922</v>
      </c>
      <c r="H51" s="836">
        <f t="shared" si="6"/>
        <v>58750728</v>
      </c>
      <c r="I51" s="836">
        <f t="shared" si="6"/>
        <v>135346793</v>
      </c>
      <c r="J51" s="836">
        <f t="shared" si="6"/>
        <v>0</v>
      </c>
      <c r="K51" s="836">
        <f t="shared" si="6"/>
        <v>37028129</v>
      </c>
    </row>
    <row r="52" spans="1:13" s="842" customFormat="1" ht="19.5" customHeight="1">
      <c r="A52" s="838" t="s">
        <v>1559</v>
      </c>
      <c r="B52" s="839"/>
      <c r="C52" s="839"/>
      <c r="D52" s="839"/>
      <c r="E52" s="840"/>
      <c r="F52" s="841">
        <v>22639952</v>
      </c>
      <c r="G52" s="841">
        <v>113624194</v>
      </c>
      <c r="H52" s="841">
        <v>19197984</v>
      </c>
      <c r="I52" s="841">
        <v>76596065</v>
      </c>
      <c r="J52" s="841"/>
      <c r="K52" s="841"/>
    </row>
    <row r="53" spans="1:13" ht="19.5" customHeight="1">
      <c r="A53" s="833" t="s">
        <v>1560</v>
      </c>
      <c r="B53" s="834"/>
      <c r="C53" s="834"/>
      <c r="D53" s="834"/>
      <c r="E53" s="843"/>
      <c r="F53" s="836">
        <f t="shared" ref="F53:K53" si="7">F51+F52</f>
        <v>81390680</v>
      </c>
      <c r="G53" s="836">
        <f t="shared" si="7"/>
        <v>285999116</v>
      </c>
      <c r="H53" s="836">
        <f t="shared" si="7"/>
        <v>77948712</v>
      </c>
      <c r="I53" s="836">
        <f t="shared" si="7"/>
        <v>211942858</v>
      </c>
      <c r="J53" s="836">
        <f t="shared" si="7"/>
        <v>0</v>
      </c>
      <c r="K53" s="836">
        <f t="shared" si="7"/>
        <v>37028129</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875"/>
      <c r="B55" s="1875"/>
      <c r="C55" s="1875"/>
      <c r="D55" s="1875"/>
      <c r="E55" s="1681"/>
      <c r="F55" s="812" t="s">
        <v>1515</v>
      </c>
      <c r="G55" s="812" t="s">
        <v>1516</v>
      </c>
      <c r="H55" s="812" t="s">
        <v>1515</v>
      </c>
      <c r="I55" s="812" t="s">
        <v>1516</v>
      </c>
      <c r="J55" s="812" t="s">
        <v>1515</v>
      </c>
      <c r="K55" s="812" t="s">
        <v>1516</v>
      </c>
    </row>
    <row r="56" spans="1:13" ht="19.5" customHeight="1">
      <c r="A56" s="831"/>
      <c r="B56" s="844" t="s">
        <v>1563</v>
      </c>
      <c r="C56" s="831"/>
      <c r="D56" s="831"/>
      <c r="E56" s="831"/>
      <c r="F56" s="815">
        <f>F57+F62+F66+F71+F77+F82+F88+F90</f>
        <v>11238038</v>
      </c>
      <c r="G56" s="815">
        <f>G57+G62+G66+G71+G77+G82+G88+G90</f>
        <v>78108340</v>
      </c>
      <c r="H56" s="815">
        <f>H57+H62+H66+H71+H77+H82+H88+H90</f>
        <v>11238038</v>
      </c>
      <c r="I56" s="815">
        <f>I57+I62+I66+I71+I77+I82+I88+I90</f>
        <v>77444317</v>
      </c>
      <c r="J56" s="815">
        <f>J57+J62+J66+J71+J77+J82+J90+J88</f>
        <v>0</v>
      </c>
      <c r="K56" s="815">
        <f>K57+K62+K66+K71+K77+K82+K90+K88</f>
        <v>664023</v>
      </c>
    </row>
    <row r="57" spans="1:13" ht="19.5" customHeight="1">
      <c r="A57" s="1182"/>
      <c r="B57" s="1182"/>
      <c r="C57" s="1183" t="s">
        <v>1564</v>
      </c>
      <c r="D57" s="1182"/>
      <c r="E57" s="1182"/>
      <c r="F57" s="1184">
        <f t="shared" ref="F57:K57" si="8">F58+F59+F60+F61</f>
        <v>6702726</v>
      </c>
      <c r="G57" s="1184">
        <f t="shared" si="8"/>
        <v>45302031</v>
      </c>
      <c r="H57" s="1184">
        <f t="shared" si="8"/>
        <v>6702726</v>
      </c>
      <c r="I57" s="1184">
        <f t="shared" si="8"/>
        <v>45174031</v>
      </c>
      <c r="J57" s="1184">
        <f t="shared" si="8"/>
        <v>0</v>
      </c>
      <c r="K57" s="1184">
        <f t="shared" si="8"/>
        <v>128000</v>
      </c>
    </row>
    <row r="58" spans="1:13" ht="19.5" customHeight="1">
      <c r="A58" s="821"/>
      <c r="B58" s="821"/>
      <c r="C58" s="822"/>
      <c r="D58" s="821" t="s">
        <v>1565</v>
      </c>
      <c r="E58" s="821"/>
      <c r="F58" s="824">
        <v>1693000</v>
      </c>
      <c r="G58" s="824">
        <v>14523000</v>
      </c>
      <c r="H58" s="824">
        <v>1693000</v>
      </c>
      <c r="I58" s="824">
        <v>14491000</v>
      </c>
      <c r="J58" s="824">
        <v>0</v>
      </c>
      <c r="K58" s="824">
        <v>32000</v>
      </c>
    </row>
    <row r="59" spans="1:13" ht="19.5" customHeight="1">
      <c r="A59" s="821"/>
      <c r="B59" s="821"/>
      <c r="C59" s="822"/>
      <c r="D59" s="821" t="s">
        <v>1566</v>
      </c>
      <c r="E59" s="821"/>
      <c r="F59" s="824">
        <v>1983613</v>
      </c>
      <c r="G59" s="824">
        <v>12548540</v>
      </c>
      <c r="H59" s="824">
        <v>1983613</v>
      </c>
      <c r="I59" s="824">
        <v>12548540</v>
      </c>
      <c r="J59" s="824"/>
      <c r="K59" s="824"/>
      <c r="L59" s="317"/>
      <c r="M59" s="317"/>
    </row>
    <row r="60" spans="1:13" ht="19.5" customHeight="1">
      <c r="A60" s="821"/>
      <c r="B60" s="821"/>
      <c r="C60" s="822"/>
      <c r="D60" s="821" t="s">
        <v>1567</v>
      </c>
      <c r="E60" s="821"/>
      <c r="F60" s="824">
        <v>3026113</v>
      </c>
      <c r="G60" s="824">
        <v>18208499</v>
      </c>
      <c r="H60" s="824">
        <v>3026113</v>
      </c>
      <c r="I60" s="824">
        <v>18112499</v>
      </c>
      <c r="J60" s="824">
        <v>0</v>
      </c>
      <c r="K60" s="824">
        <v>96000</v>
      </c>
    </row>
    <row r="61" spans="1:13" ht="19.5" customHeight="1">
      <c r="A61" s="821"/>
      <c r="B61" s="821"/>
      <c r="C61" s="822"/>
      <c r="D61" s="821" t="s">
        <v>1568</v>
      </c>
      <c r="E61" s="821"/>
      <c r="F61" s="824">
        <v>0</v>
      </c>
      <c r="G61" s="824">
        <v>21992</v>
      </c>
      <c r="H61" s="824">
        <v>0</v>
      </c>
      <c r="I61" s="824">
        <v>21992</v>
      </c>
      <c r="J61" s="824"/>
      <c r="K61" s="824"/>
    </row>
    <row r="62" spans="1:13" ht="19.5" customHeight="1">
      <c r="A62" s="1182"/>
      <c r="B62" s="1182"/>
      <c r="C62" s="1183" t="s">
        <v>1569</v>
      </c>
      <c r="D62" s="1182"/>
      <c r="E62" s="1182"/>
      <c r="F62" s="1184">
        <f t="shared" ref="F62:K62" si="9">F63+F64+F65</f>
        <v>488849</v>
      </c>
      <c r="G62" s="1184">
        <f t="shared" si="9"/>
        <v>2969958</v>
      </c>
      <c r="H62" s="1184">
        <f t="shared" si="9"/>
        <v>488849</v>
      </c>
      <c r="I62" s="1184">
        <f t="shared" si="9"/>
        <v>2969958</v>
      </c>
      <c r="J62" s="1184">
        <f t="shared" si="9"/>
        <v>0</v>
      </c>
      <c r="K62" s="1184">
        <f t="shared" si="9"/>
        <v>0</v>
      </c>
    </row>
    <row r="63" spans="1:13" ht="19.5" customHeight="1">
      <c r="A63" s="821"/>
      <c r="B63" s="821"/>
      <c r="C63" s="822"/>
      <c r="D63" s="821" t="s">
        <v>1570</v>
      </c>
      <c r="E63" s="821"/>
      <c r="F63" s="824">
        <v>444833</v>
      </c>
      <c r="G63" s="824">
        <v>2683090</v>
      </c>
      <c r="H63" s="824">
        <v>444833</v>
      </c>
      <c r="I63" s="824">
        <v>2683090</v>
      </c>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44016</v>
      </c>
      <c r="G65" s="824">
        <v>286868</v>
      </c>
      <c r="H65" s="824">
        <v>44016</v>
      </c>
      <c r="I65" s="824">
        <v>286868</v>
      </c>
      <c r="J65" s="824"/>
      <c r="K65" s="824"/>
    </row>
    <row r="66" spans="1:13" ht="19.5" customHeight="1">
      <c r="A66" s="1182"/>
      <c r="B66" s="1182"/>
      <c r="C66" s="1183" t="s">
        <v>1573</v>
      </c>
      <c r="D66" s="1182"/>
      <c r="E66" s="1182"/>
      <c r="F66" s="1184">
        <f t="shared" ref="F66:K66" si="10">F67+F68+F69+F70</f>
        <v>1791847</v>
      </c>
      <c r="G66" s="1184">
        <f t="shared" si="10"/>
        <v>13656458</v>
      </c>
      <c r="H66" s="1184">
        <f t="shared" si="10"/>
        <v>1791847</v>
      </c>
      <c r="I66" s="1184">
        <f t="shared" si="10"/>
        <v>13120435</v>
      </c>
      <c r="J66" s="1184">
        <f t="shared" si="10"/>
        <v>0</v>
      </c>
      <c r="K66" s="1184">
        <f t="shared" si="10"/>
        <v>536023</v>
      </c>
    </row>
    <row r="67" spans="1:13" ht="19.5" customHeight="1">
      <c r="A67" s="821"/>
      <c r="B67" s="821"/>
      <c r="C67" s="822"/>
      <c r="D67" s="821" t="s">
        <v>1574</v>
      </c>
      <c r="E67" s="821"/>
      <c r="F67" s="824">
        <v>859863</v>
      </c>
      <c r="G67" s="824">
        <v>4702789</v>
      </c>
      <c r="H67" s="824">
        <v>859863</v>
      </c>
      <c r="I67" s="824">
        <v>4597789</v>
      </c>
      <c r="J67" s="824">
        <v>0</v>
      </c>
      <c r="K67" s="824">
        <v>105000</v>
      </c>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313224</v>
      </c>
      <c r="G69" s="824">
        <v>3427066</v>
      </c>
      <c r="H69" s="824">
        <v>313224</v>
      </c>
      <c r="I69" s="824">
        <v>2996043</v>
      </c>
      <c r="J69" s="824">
        <v>0</v>
      </c>
      <c r="K69" s="824">
        <v>431023</v>
      </c>
    </row>
    <row r="70" spans="1:13" ht="19.5" customHeight="1">
      <c r="A70" s="821"/>
      <c r="B70" s="821"/>
      <c r="C70" s="822"/>
      <c r="D70" s="821" t="s">
        <v>1577</v>
      </c>
      <c r="E70" s="821"/>
      <c r="F70" s="824">
        <v>618760</v>
      </c>
      <c r="G70" s="824">
        <v>5526603</v>
      </c>
      <c r="H70" s="824">
        <v>618760</v>
      </c>
      <c r="I70" s="824">
        <v>5526603</v>
      </c>
      <c r="J70" s="824"/>
      <c r="K70" s="824"/>
    </row>
    <row r="71" spans="1:13" ht="19.5" customHeight="1">
      <c r="A71" s="1182"/>
      <c r="B71" s="1182"/>
      <c r="C71" s="1183" t="s">
        <v>1578</v>
      </c>
      <c r="D71" s="1182"/>
      <c r="E71" s="1182"/>
      <c r="F71" s="1184">
        <f t="shared" ref="F71:K71" si="11">F72+F73+F74+F75+F76</f>
        <v>386298</v>
      </c>
      <c r="G71" s="1184">
        <f t="shared" si="11"/>
        <v>980948</v>
      </c>
      <c r="H71" s="1184">
        <f t="shared" si="11"/>
        <v>386298</v>
      </c>
      <c r="I71" s="1184">
        <f t="shared" si="11"/>
        <v>980948</v>
      </c>
      <c r="J71" s="1184">
        <f t="shared" si="11"/>
        <v>0</v>
      </c>
      <c r="K71" s="1184">
        <f t="shared" si="11"/>
        <v>0</v>
      </c>
    </row>
    <row r="72" spans="1:13" ht="19.5" customHeight="1">
      <c r="A72" s="821"/>
      <c r="B72" s="821"/>
      <c r="C72" s="822"/>
      <c r="D72" s="821" t="s">
        <v>1579</v>
      </c>
      <c r="E72" s="821"/>
      <c r="F72" s="824">
        <v>40649</v>
      </c>
      <c r="G72" s="824">
        <v>251920</v>
      </c>
      <c r="H72" s="824">
        <v>40649</v>
      </c>
      <c r="I72" s="824">
        <v>251920</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345649</v>
      </c>
      <c r="G74" s="824">
        <v>729028</v>
      </c>
      <c r="H74" s="824">
        <v>345649</v>
      </c>
      <c r="I74" s="824">
        <v>729028</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ht="19.5" customHeight="1">
      <c r="A77" s="1182"/>
      <c r="B77" s="1182"/>
      <c r="C77" s="1182" t="s">
        <v>1584</v>
      </c>
      <c r="D77" s="1182"/>
      <c r="E77" s="1182"/>
      <c r="F77" s="1184">
        <f t="shared" ref="F77:K77" si="12">F78+F79</f>
        <v>1368953</v>
      </c>
      <c r="G77" s="1184">
        <f t="shared" si="12"/>
        <v>8891347</v>
      </c>
      <c r="H77" s="1184">
        <f t="shared" si="12"/>
        <v>1368953</v>
      </c>
      <c r="I77" s="1184">
        <f t="shared" si="12"/>
        <v>8891347</v>
      </c>
      <c r="J77" s="1184">
        <f t="shared" si="12"/>
        <v>0</v>
      </c>
      <c r="K77" s="1184">
        <f t="shared" si="12"/>
        <v>0</v>
      </c>
    </row>
    <row r="78" spans="1:13" ht="19.5" customHeight="1">
      <c r="A78" s="821"/>
      <c r="B78" s="821"/>
      <c r="C78" s="821"/>
      <c r="D78" s="821" t="s">
        <v>1585</v>
      </c>
      <c r="E78" s="821"/>
      <c r="F78" s="824">
        <v>20000</v>
      </c>
      <c r="G78" s="824">
        <v>20000</v>
      </c>
      <c r="H78" s="824">
        <v>20000</v>
      </c>
      <c r="I78" s="824">
        <v>20000</v>
      </c>
      <c r="J78" s="824"/>
      <c r="K78" s="824"/>
    </row>
    <row r="79" spans="1:13" ht="19.5" customHeight="1">
      <c r="A79" s="821"/>
      <c r="B79" s="821"/>
      <c r="C79" s="821"/>
      <c r="D79" s="821" t="s">
        <v>1586</v>
      </c>
      <c r="E79" s="821"/>
      <c r="F79" s="824">
        <v>1348953</v>
      </c>
      <c r="G79" s="824">
        <v>8871347</v>
      </c>
      <c r="H79" s="824">
        <v>1348953</v>
      </c>
      <c r="I79" s="824">
        <v>8871347</v>
      </c>
      <c r="J79" s="824"/>
      <c r="K79" s="824"/>
    </row>
    <row r="80" spans="1:13" ht="23.25" customHeight="1">
      <c r="A80" s="1677" t="s">
        <v>1509</v>
      </c>
      <c r="B80" s="1678"/>
      <c r="C80" s="1678"/>
      <c r="D80" s="1678"/>
      <c r="E80" s="1679"/>
      <c r="F80" s="1682" t="s">
        <v>1510</v>
      </c>
      <c r="G80" s="1683"/>
      <c r="H80" s="810" t="s">
        <v>1511</v>
      </c>
      <c r="I80" s="811" t="s">
        <v>1561</v>
      </c>
      <c r="J80" s="810" t="s">
        <v>1513</v>
      </c>
      <c r="K80" s="811" t="s">
        <v>1562</v>
      </c>
      <c r="L80" s="823"/>
      <c r="M80" s="845"/>
    </row>
    <row r="81" spans="1:13" ht="23.25" customHeight="1">
      <c r="A81" s="1875"/>
      <c r="B81" s="1875"/>
      <c r="C81" s="1875"/>
      <c r="D81" s="1875"/>
      <c r="E81" s="1681"/>
      <c r="F81" s="812" t="s">
        <v>1515</v>
      </c>
      <c r="G81" s="812" t="s">
        <v>1516</v>
      </c>
      <c r="H81" s="812" t="s">
        <v>1515</v>
      </c>
      <c r="I81" s="812" t="s">
        <v>1516</v>
      </c>
      <c r="J81" s="812" t="s">
        <v>1515</v>
      </c>
      <c r="K81" s="812" t="s">
        <v>1516</v>
      </c>
      <c r="L81" s="823"/>
      <c r="M81" s="846"/>
    </row>
    <row r="82" spans="1:13" ht="19.5" customHeight="1">
      <c r="A82" s="1182"/>
      <c r="B82" s="1182"/>
      <c r="C82" s="1182" t="s">
        <v>1587</v>
      </c>
      <c r="D82" s="1182"/>
      <c r="E82" s="1182"/>
      <c r="F82" s="1184">
        <f t="shared" ref="F82:K82" si="13">F83+F84</f>
        <v>499365</v>
      </c>
      <c r="G82" s="1184">
        <f t="shared" si="13"/>
        <v>6097398</v>
      </c>
      <c r="H82" s="1184">
        <f t="shared" si="13"/>
        <v>499365</v>
      </c>
      <c r="I82" s="1184">
        <f t="shared" si="13"/>
        <v>6097398</v>
      </c>
      <c r="J82" s="1184">
        <f t="shared" si="13"/>
        <v>0</v>
      </c>
      <c r="K82" s="1184">
        <f t="shared" si="13"/>
        <v>0</v>
      </c>
    </row>
    <row r="83" spans="1:13" ht="19.5" customHeight="1">
      <c r="A83" s="821"/>
      <c r="B83" s="821"/>
      <c r="C83" s="821"/>
      <c r="D83" s="821" t="s">
        <v>1588</v>
      </c>
      <c r="E83" s="821"/>
      <c r="F83" s="824">
        <v>499365</v>
      </c>
      <c r="G83" s="824">
        <v>6097398</v>
      </c>
      <c r="H83" s="824">
        <v>499365</v>
      </c>
      <c r="I83" s="824">
        <v>6097398</v>
      </c>
      <c r="J83" s="824"/>
      <c r="K83" s="824"/>
    </row>
    <row r="84" spans="1:13" ht="19.5" customHeight="1">
      <c r="A84" s="821"/>
      <c r="B84" s="821"/>
      <c r="C84" s="821"/>
      <c r="D84" s="821" t="s">
        <v>1589</v>
      </c>
      <c r="E84" s="821"/>
      <c r="F84" s="824"/>
      <c r="G84" s="824"/>
      <c r="H84" s="824"/>
      <c r="I84" s="824"/>
      <c r="J84" s="824"/>
      <c r="K84" s="824"/>
    </row>
    <row r="85" spans="1:13" ht="19.5" customHeight="1">
      <c r="A85" s="1182"/>
      <c r="B85" s="1182"/>
      <c r="C85" s="1182" t="s">
        <v>1590</v>
      </c>
      <c r="D85" s="1182"/>
      <c r="E85" s="1182"/>
      <c r="F85" s="1184"/>
      <c r="G85" s="1184"/>
      <c r="H85" s="1184"/>
      <c r="I85" s="1184"/>
      <c r="J85" s="1184"/>
      <c r="K85" s="118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ht="19.5" customHeight="1">
      <c r="A88" s="1182"/>
      <c r="B88" s="1182"/>
      <c r="C88" s="1182" t="s">
        <v>1593</v>
      </c>
      <c r="D88" s="1182"/>
      <c r="E88" s="1182"/>
      <c r="F88" s="1184">
        <f>F89</f>
        <v>0</v>
      </c>
      <c r="G88" s="1184">
        <f>G89</f>
        <v>0</v>
      </c>
      <c r="H88" s="1184">
        <f>H89</f>
        <v>0</v>
      </c>
      <c r="I88" s="1184">
        <f>I89</f>
        <v>0</v>
      </c>
      <c r="J88" s="1184"/>
      <c r="K88" s="1184"/>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v>0</v>
      </c>
      <c r="G90" s="824">
        <v>210200</v>
      </c>
      <c r="H90" s="824">
        <v>0</v>
      </c>
      <c r="I90" s="824">
        <v>210200</v>
      </c>
      <c r="J90" s="824"/>
      <c r="K90" s="824"/>
    </row>
    <row r="91" spans="1:13" ht="19.5" customHeight="1">
      <c r="A91" s="831"/>
      <c r="B91" s="844" t="s">
        <v>1596</v>
      </c>
      <c r="C91" s="831"/>
      <c r="D91" s="831"/>
      <c r="E91" s="831"/>
      <c r="F91" s="815">
        <f t="shared" ref="F91:K91" si="14">F92+F97+F101+F108+F114+F117</f>
        <v>3021968</v>
      </c>
      <c r="G91" s="815">
        <f t="shared" si="14"/>
        <v>10619176</v>
      </c>
      <c r="H91" s="815">
        <f t="shared" si="14"/>
        <v>385975</v>
      </c>
      <c r="I91" s="815">
        <f t="shared" si="14"/>
        <v>2200776</v>
      </c>
      <c r="J91" s="815">
        <f t="shared" si="14"/>
        <v>2635993</v>
      </c>
      <c r="K91" s="815">
        <f t="shared" si="14"/>
        <v>8418400</v>
      </c>
    </row>
    <row r="92" spans="1:13" ht="19.5" customHeight="1">
      <c r="A92" s="1182"/>
      <c r="B92" s="1182"/>
      <c r="C92" s="1183" t="s">
        <v>1564</v>
      </c>
      <c r="D92" s="1182"/>
      <c r="E92" s="1182"/>
      <c r="F92" s="1184">
        <f t="shared" ref="F92:K92" si="15">F93+F94+F95+F96</f>
        <v>0</v>
      </c>
      <c r="G92" s="1184">
        <f t="shared" si="15"/>
        <v>3364051</v>
      </c>
      <c r="H92" s="1184">
        <f t="shared" si="15"/>
        <v>0</v>
      </c>
      <c r="I92" s="1184">
        <f t="shared" si="15"/>
        <v>466051</v>
      </c>
      <c r="J92" s="1184">
        <f t="shared" si="15"/>
        <v>0</v>
      </c>
      <c r="K92" s="1184">
        <f t="shared" si="15"/>
        <v>2898000</v>
      </c>
    </row>
    <row r="93" spans="1:13" ht="19.5" customHeight="1">
      <c r="A93" s="821"/>
      <c r="B93" s="821"/>
      <c r="C93" s="822"/>
      <c r="D93" s="821" t="s">
        <v>1565</v>
      </c>
      <c r="E93" s="821"/>
      <c r="F93" s="824">
        <v>0</v>
      </c>
      <c r="G93" s="824">
        <v>3168000</v>
      </c>
      <c r="H93" s="824">
        <v>0</v>
      </c>
      <c r="I93" s="824">
        <v>270000</v>
      </c>
      <c r="J93" s="824">
        <v>0</v>
      </c>
      <c r="K93" s="824">
        <v>2898000</v>
      </c>
    </row>
    <row r="94" spans="1:13" ht="19.5" customHeight="1">
      <c r="A94" s="821"/>
      <c r="B94" s="821"/>
      <c r="C94" s="822"/>
      <c r="D94" s="821" t="s">
        <v>1566</v>
      </c>
      <c r="E94" s="821"/>
      <c r="F94" s="824"/>
      <c r="G94" s="824"/>
      <c r="H94" s="824"/>
      <c r="I94" s="824"/>
      <c r="J94" s="824"/>
      <c r="K94" s="824"/>
    </row>
    <row r="95" spans="1:13" ht="19.5" customHeight="1">
      <c r="A95" s="821"/>
      <c r="B95" s="821"/>
      <c r="C95" s="822"/>
      <c r="D95" s="821" t="s">
        <v>1567</v>
      </c>
      <c r="E95" s="821"/>
      <c r="F95" s="824">
        <v>0</v>
      </c>
      <c r="G95" s="824">
        <v>196051</v>
      </c>
      <c r="H95" s="824">
        <v>0</v>
      </c>
      <c r="I95" s="824">
        <v>196051</v>
      </c>
      <c r="J95" s="824"/>
      <c r="K95" s="824"/>
    </row>
    <row r="96" spans="1:13" ht="19.5" customHeight="1">
      <c r="A96" s="821"/>
      <c r="B96" s="821"/>
      <c r="C96" s="822"/>
      <c r="D96" s="821" t="s">
        <v>1568</v>
      </c>
      <c r="E96" s="821"/>
      <c r="F96" s="824"/>
      <c r="G96" s="824"/>
      <c r="H96" s="824"/>
      <c r="I96" s="824"/>
      <c r="J96" s="824"/>
      <c r="K96" s="824"/>
    </row>
    <row r="97" spans="1:11" ht="19.5" customHeight="1">
      <c r="A97" s="1182"/>
      <c r="B97" s="1182"/>
      <c r="C97" s="1183" t="s">
        <v>1569</v>
      </c>
      <c r="D97" s="1182"/>
      <c r="E97" s="1182"/>
      <c r="F97" s="1184">
        <f t="shared" ref="F97:K97" si="16">F98+F99+F100</f>
        <v>0</v>
      </c>
      <c r="G97" s="1184">
        <f t="shared" si="16"/>
        <v>0</v>
      </c>
      <c r="H97" s="1184">
        <f t="shared" si="16"/>
        <v>0</v>
      </c>
      <c r="I97" s="1184">
        <f t="shared" si="16"/>
        <v>0</v>
      </c>
      <c r="J97" s="1184">
        <f t="shared" si="16"/>
        <v>0</v>
      </c>
      <c r="K97" s="1184">
        <f t="shared" si="16"/>
        <v>0</v>
      </c>
    </row>
    <row r="98" spans="1:11" ht="19.5" customHeight="1">
      <c r="A98" s="821"/>
      <c r="B98" s="821"/>
      <c r="C98" s="822"/>
      <c r="D98" s="821" t="s">
        <v>1570</v>
      </c>
      <c r="E98" s="821"/>
      <c r="F98" s="824"/>
      <c r="G98" s="824"/>
      <c r="H98" s="824"/>
      <c r="I98" s="824"/>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c r="G100" s="824"/>
      <c r="H100" s="824"/>
      <c r="I100" s="824"/>
      <c r="J100" s="824"/>
      <c r="K100" s="824"/>
    </row>
    <row r="101" spans="1:11" ht="19.5" customHeight="1">
      <c r="A101" s="1182"/>
      <c r="B101" s="1182"/>
      <c r="C101" s="1183" t="s">
        <v>1573</v>
      </c>
      <c r="D101" s="1182"/>
      <c r="E101" s="1182"/>
      <c r="F101" s="1184">
        <f t="shared" ref="F101:K101" si="17">F102+F103+F104+F105</f>
        <v>3021968</v>
      </c>
      <c r="G101" s="1184">
        <f t="shared" si="17"/>
        <v>6314410</v>
      </c>
      <c r="H101" s="1184">
        <f t="shared" si="17"/>
        <v>385975</v>
      </c>
      <c r="I101" s="1184">
        <f t="shared" si="17"/>
        <v>1588625</v>
      </c>
      <c r="J101" s="1184">
        <f t="shared" si="17"/>
        <v>2635993</v>
      </c>
      <c r="K101" s="1184">
        <f t="shared" si="17"/>
        <v>4725785</v>
      </c>
    </row>
    <row r="102" spans="1:11" ht="19.5" customHeight="1">
      <c r="A102" s="821"/>
      <c r="B102" s="821"/>
      <c r="C102" s="822"/>
      <c r="D102" s="821" t="s">
        <v>1574</v>
      </c>
      <c r="E102" s="821"/>
      <c r="F102" s="824">
        <v>0</v>
      </c>
      <c r="G102" s="824">
        <v>1034973</v>
      </c>
      <c r="H102" s="824"/>
      <c r="I102" s="824"/>
      <c r="J102" s="824">
        <v>0</v>
      </c>
      <c r="K102" s="824">
        <v>1034973</v>
      </c>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v>3021968</v>
      </c>
      <c r="G105" s="824">
        <v>5279437</v>
      </c>
      <c r="H105" s="824">
        <v>385975</v>
      </c>
      <c r="I105" s="824">
        <v>1588625</v>
      </c>
      <c r="J105" s="824">
        <v>2635993</v>
      </c>
      <c r="K105" s="824">
        <v>3690812</v>
      </c>
    </row>
    <row r="106" spans="1:11" ht="23.25" customHeight="1">
      <c r="A106" s="1677" t="s">
        <v>1509</v>
      </c>
      <c r="B106" s="1678"/>
      <c r="C106" s="1678"/>
      <c r="D106" s="1678"/>
      <c r="E106" s="1679"/>
      <c r="F106" s="1682"/>
      <c r="G106" s="1683"/>
      <c r="H106" s="810"/>
      <c r="I106" s="811"/>
      <c r="J106" s="810"/>
      <c r="K106" s="811"/>
    </row>
    <row r="107" spans="1:11" ht="23.25" customHeight="1">
      <c r="A107" s="1875"/>
      <c r="B107" s="1875"/>
      <c r="C107" s="1875"/>
      <c r="D107" s="1875"/>
      <c r="E107" s="1681"/>
      <c r="F107" s="812" t="s">
        <v>1515</v>
      </c>
      <c r="G107" s="812" t="s">
        <v>1516</v>
      </c>
      <c r="H107" s="812" t="s">
        <v>1515</v>
      </c>
      <c r="I107" s="812" t="s">
        <v>1516</v>
      </c>
      <c r="J107" s="824" t="s">
        <v>1515</v>
      </c>
      <c r="K107" s="824" t="s">
        <v>1516</v>
      </c>
    </row>
    <row r="108" spans="1:11" ht="19.5" customHeight="1">
      <c r="A108" s="1182"/>
      <c r="B108" s="1182"/>
      <c r="C108" s="1183" t="s">
        <v>1578</v>
      </c>
      <c r="D108" s="1182"/>
      <c r="E108" s="1182"/>
      <c r="F108" s="1184">
        <f t="shared" ref="F108:K108" si="18">F109+F110+F111+F112+F113</f>
        <v>0</v>
      </c>
      <c r="G108" s="1184">
        <f t="shared" si="18"/>
        <v>0</v>
      </c>
      <c r="H108" s="1184">
        <f t="shared" si="18"/>
        <v>0</v>
      </c>
      <c r="I108" s="1184">
        <f t="shared" si="18"/>
        <v>0</v>
      </c>
      <c r="J108" s="1184">
        <f t="shared" si="18"/>
        <v>0</v>
      </c>
      <c r="K108" s="1184">
        <f t="shared" si="18"/>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c r="G111" s="824"/>
      <c r="H111" s="824"/>
      <c r="I111" s="824"/>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ht="20.25" customHeight="1">
      <c r="A114" s="1182"/>
      <c r="B114" s="1182"/>
      <c r="C114" s="1182" t="s">
        <v>1584</v>
      </c>
      <c r="D114" s="1182"/>
      <c r="E114" s="1182"/>
      <c r="F114" s="1184">
        <f t="shared" ref="F114:K114" si="19">F115+F116</f>
        <v>0</v>
      </c>
      <c r="G114" s="1184">
        <f t="shared" si="19"/>
        <v>940715</v>
      </c>
      <c r="H114" s="1184">
        <f t="shared" si="19"/>
        <v>0</v>
      </c>
      <c r="I114" s="1184">
        <f t="shared" si="19"/>
        <v>146100</v>
      </c>
      <c r="J114" s="1184">
        <f t="shared" si="19"/>
        <v>0</v>
      </c>
      <c r="K114" s="1184">
        <f t="shared" si="19"/>
        <v>794615</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v>0</v>
      </c>
      <c r="G116" s="824">
        <v>940715</v>
      </c>
      <c r="H116" s="824">
        <v>0</v>
      </c>
      <c r="I116" s="824">
        <v>146100</v>
      </c>
      <c r="J116" s="824">
        <v>0</v>
      </c>
      <c r="K116" s="824">
        <v>794615</v>
      </c>
    </row>
    <row r="117" spans="1:11" ht="20.25" customHeight="1">
      <c r="A117" s="821"/>
      <c r="B117" s="821"/>
      <c r="C117" s="821" t="s">
        <v>1597</v>
      </c>
      <c r="D117" s="821"/>
      <c r="E117" s="821"/>
      <c r="F117" s="824"/>
      <c r="G117" s="824"/>
      <c r="H117" s="824"/>
      <c r="I117" s="824"/>
      <c r="J117" s="824"/>
      <c r="K117" s="824"/>
    </row>
    <row r="118" spans="1:11" ht="20.25" customHeight="1">
      <c r="A118" s="831"/>
      <c r="B118" s="832" t="s">
        <v>1550</v>
      </c>
      <c r="C118" s="831"/>
      <c r="D118" s="831"/>
      <c r="E118" s="831"/>
      <c r="F118" s="815">
        <f t="shared" ref="F118:K118" si="20">F91+F56</f>
        <v>14260006</v>
      </c>
      <c r="G118" s="815">
        <f t="shared" si="20"/>
        <v>88727516</v>
      </c>
      <c r="H118" s="815">
        <f t="shared" si="20"/>
        <v>11624013</v>
      </c>
      <c r="I118" s="815">
        <f t="shared" si="20"/>
        <v>79645093</v>
      </c>
      <c r="J118" s="815">
        <f t="shared" si="20"/>
        <v>2635993</v>
      </c>
      <c r="K118" s="815">
        <f t="shared" si="20"/>
        <v>9082423</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19791746</v>
      </c>
      <c r="G120" s="824">
        <v>91323681</v>
      </c>
      <c r="H120" s="824">
        <v>19791746</v>
      </c>
      <c r="I120" s="824">
        <v>91323681</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0</v>
      </c>
      <c r="G122" s="824">
        <v>964834</v>
      </c>
      <c r="H122" s="824">
        <v>0</v>
      </c>
      <c r="I122" s="824">
        <v>964834</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ht="20.25" customHeight="1">
      <c r="A127" s="833" t="s">
        <v>1605</v>
      </c>
      <c r="B127" s="834"/>
      <c r="C127" s="834"/>
      <c r="D127" s="834"/>
      <c r="E127" s="849"/>
      <c r="F127" s="836">
        <f t="shared" ref="F127:K127" si="21">SUM(F118:F126)</f>
        <v>34051752</v>
      </c>
      <c r="G127" s="836">
        <f t="shared" si="21"/>
        <v>181016031</v>
      </c>
      <c r="H127" s="836">
        <f t="shared" si="21"/>
        <v>31415759</v>
      </c>
      <c r="I127" s="836">
        <f t="shared" si="21"/>
        <v>171933608</v>
      </c>
      <c r="J127" s="836">
        <f t="shared" si="21"/>
        <v>2635993</v>
      </c>
      <c r="K127" s="836">
        <f t="shared" si="21"/>
        <v>9082423</v>
      </c>
    </row>
    <row r="128" spans="1:11" ht="20.25" customHeight="1">
      <c r="A128" s="821" t="s">
        <v>1606</v>
      </c>
      <c r="B128" s="821"/>
      <c r="C128" s="821"/>
      <c r="D128" s="821"/>
      <c r="E128" s="850"/>
      <c r="F128" s="824">
        <v>111214187</v>
      </c>
      <c r="G128" s="824"/>
      <c r="H128" s="824"/>
      <c r="I128" s="824"/>
      <c r="J128" s="824"/>
      <c r="K128" s="824"/>
    </row>
    <row r="129" spans="1:11" ht="20.25" customHeight="1">
      <c r="A129" s="834" t="s">
        <v>1607</v>
      </c>
      <c r="B129" s="834"/>
      <c r="C129" s="834"/>
      <c r="D129" s="834"/>
      <c r="E129" s="834"/>
      <c r="F129" s="836">
        <f>F127+F128</f>
        <v>145265939</v>
      </c>
      <c r="G129" s="836"/>
      <c r="H129" s="836"/>
      <c r="I129" s="836"/>
      <c r="J129" s="836"/>
      <c r="K129" s="836"/>
    </row>
    <row r="130" spans="1:11" ht="20.25" customHeight="1">
      <c r="A130" s="821" t="s">
        <v>1608</v>
      </c>
      <c r="B130" s="821"/>
      <c r="C130" s="821"/>
      <c r="D130" s="821"/>
      <c r="E130" s="821"/>
      <c r="F130" s="824">
        <v>2049748</v>
      </c>
      <c r="G130" s="824"/>
      <c r="H130" s="824"/>
      <c r="I130" s="824"/>
      <c r="J130" s="824"/>
      <c r="K130" s="824"/>
    </row>
    <row r="131" spans="1:11" ht="20.25" customHeight="1">
      <c r="A131" s="833" t="s">
        <v>1609</v>
      </c>
      <c r="B131" s="834"/>
      <c r="C131" s="834"/>
      <c r="D131" s="834"/>
      <c r="E131" s="834"/>
      <c r="F131" s="836">
        <f>F128+F130</f>
        <v>113263935</v>
      </c>
      <c r="G131" s="836"/>
      <c r="H131" s="836"/>
      <c r="I131" s="836"/>
      <c r="J131" s="836"/>
      <c r="K131" s="836"/>
    </row>
    <row r="132" spans="1:11" ht="23.25" customHeight="1">
      <c r="A132" s="823" t="s">
        <v>820</v>
      </c>
      <c r="B132" s="823"/>
      <c r="C132" s="823"/>
      <c r="D132" s="823"/>
      <c r="E132" s="823" t="s">
        <v>821</v>
      </c>
      <c r="F132" s="1672" t="s">
        <v>1610</v>
      </c>
      <c r="G132" s="1673"/>
      <c r="H132" s="851" t="s">
        <v>823</v>
      </c>
      <c r="I132" s="851"/>
      <c r="J132" s="1674" t="s">
        <v>1930</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C210F580-FAF7-4A8B-9B8A-BB77207E15CA}"/>
  </hyperlinks>
  <printOptions verticalCentered="1"/>
  <pageMargins left="0.43307086614173229"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7DAA-D935-4EFE-B0C7-401C7195E09E}">
  <sheetPr>
    <pageSetUpPr fitToPage="1"/>
  </sheetPr>
  <dimension ref="A1:AMK34"/>
  <sheetViews>
    <sheetView zoomScaleNormal="100" workbookViewId="0">
      <selection activeCell="K2" sqref="K2"/>
    </sheetView>
  </sheetViews>
  <sheetFormatPr defaultColWidth="8.875" defaultRowHeight="16.5"/>
  <cols>
    <col min="1" max="1" width="21.125" style="1878" customWidth="1"/>
    <col min="2" max="2" width="40" style="1878" customWidth="1"/>
    <col min="3" max="3" width="20.625" style="1878" customWidth="1"/>
    <col min="4" max="4" width="16.5" style="1879" customWidth="1"/>
    <col min="5" max="5" width="16.875" style="1878" customWidth="1"/>
    <col min="6" max="6" width="9.625" style="1878" customWidth="1"/>
    <col min="7" max="7" width="11.5" style="1878" customWidth="1"/>
    <col min="8" max="8" width="20.625" style="1878" customWidth="1"/>
    <col min="9" max="9" width="3.875" style="1878" hidden="1" customWidth="1"/>
    <col min="10" max="10" width="43.375" style="1878" customWidth="1"/>
    <col min="11" max="11" width="18.625" style="1878" customWidth="1"/>
    <col min="12" max="13" width="24.875" style="1878" customWidth="1"/>
    <col min="14" max="1023" width="19.5" style="1878" customWidth="1"/>
    <col min="1024" max="1025" width="10.625" style="1878" customWidth="1"/>
    <col min="1026" max="16384" width="8.875" style="918"/>
  </cols>
  <sheetData>
    <row r="1" spans="1:13" ht="18" customHeight="1" thickBot="1">
      <c r="A1" s="1876" t="s">
        <v>781</v>
      </c>
      <c r="B1" s="1877"/>
      <c r="H1" s="1880" t="s">
        <v>1136</v>
      </c>
      <c r="I1" s="1881" t="s">
        <v>1931</v>
      </c>
      <c r="J1" s="1881"/>
      <c r="K1" s="1882"/>
    </row>
    <row r="2" spans="1:13" ht="18" customHeight="1" thickBot="1">
      <c r="A2" s="1883" t="s">
        <v>1932</v>
      </c>
      <c r="B2" s="1884" t="s">
        <v>1933</v>
      </c>
      <c r="C2" s="1885"/>
      <c r="D2" s="1886"/>
      <c r="E2" s="1885"/>
      <c r="F2" s="1887"/>
      <c r="G2" s="1885"/>
      <c r="H2" s="1880" t="s">
        <v>1831</v>
      </c>
      <c r="I2" s="1888" t="s">
        <v>1934</v>
      </c>
      <c r="J2" s="1888"/>
      <c r="K2" s="1" t="s">
        <v>12</v>
      </c>
    </row>
    <row r="3" spans="1:13" ht="12" customHeight="1">
      <c r="A3" s="1889"/>
      <c r="B3" s="1889"/>
      <c r="C3" s="1889"/>
    </row>
    <row r="4" spans="1:13" ht="24" customHeight="1">
      <c r="A4" s="1889"/>
      <c r="B4" s="1889"/>
      <c r="C4" s="1890" t="s">
        <v>1935</v>
      </c>
      <c r="D4" s="1891"/>
      <c r="E4" s="1892"/>
      <c r="F4" s="1893"/>
      <c r="G4" s="1894"/>
      <c r="H4" s="1895"/>
    </row>
    <row r="5" spans="1:13" ht="12.75" customHeight="1"/>
    <row r="6" spans="1:13" ht="23.25" customHeight="1" thickBot="1">
      <c r="A6" s="1885"/>
      <c r="C6" s="1887"/>
      <c r="D6" s="1896" t="s">
        <v>1936</v>
      </c>
      <c r="E6" s="1896"/>
      <c r="F6" s="1896"/>
      <c r="G6" s="1887"/>
      <c r="H6" s="1887"/>
      <c r="I6" s="1885"/>
      <c r="J6" s="1887" t="s">
        <v>1937</v>
      </c>
      <c r="K6" s="1895" t="s">
        <v>1180</v>
      </c>
      <c r="L6" s="1895" t="s">
        <v>1180</v>
      </c>
      <c r="M6" s="1895" t="s">
        <v>1180</v>
      </c>
    </row>
    <row r="7" spans="1:13" ht="18" customHeight="1" thickBot="1">
      <c r="A7" s="1897" t="s">
        <v>1938</v>
      </c>
      <c r="B7" s="1897"/>
      <c r="C7" s="1898"/>
      <c r="D7" s="1899" t="s">
        <v>1939</v>
      </c>
      <c r="E7" s="1899"/>
      <c r="F7" s="1899"/>
      <c r="G7" s="1899"/>
      <c r="H7" s="1899"/>
      <c r="I7" s="1899"/>
      <c r="J7" s="1900"/>
    </row>
    <row r="8" spans="1:13" ht="18" customHeight="1" thickBot="1">
      <c r="A8" s="1897"/>
      <c r="B8" s="1897"/>
      <c r="C8" s="1901" t="s">
        <v>1940</v>
      </c>
      <c r="D8" s="1902" t="s">
        <v>1874</v>
      </c>
      <c r="E8" s="1903" t="s">
        <v>1941</v>
      </c>
      <c r="F8" s="1904" t="s">
        <v>1942</v>
      </c>
      <c r="G8" s="1904"/>
      <c r="H8" s="1904" t="s">
        <v>1943</v>
      </c>
      <c r="I8" s="1904"/>
      <c r="J8" s="1895" t="s">
        <v>1944</v>
      </c>
      <c r="K8" s="1895" t="s">
        <v>1180</v>
      </c>
    </row>
    <row r="9" spans="1:13" ht="18" customHeight="1" thickBot="1">
      <c r="A9" s="1897"/>
      <c r="B9" s="1897"/>
      <c r="C9" s="1905"/>
      <c r="D9" s="1902"/>
      <c r="E9" s="1903"/>
      <c r="F9" s="1906" t="s">
        <v>1945</v>
      </c>
      <c r="G9" s="1906"/>
      <c r="H9" s="1906" t="s">
        <v>1946</v>
      </c>
      <c r="I9" s="1906"/>
      <c r="J9" s="1885"/>
      <c r="K9" s="1895" t="s">
        <v>1180</v>
      </c>
      <c r="L9" s="1895" t="s">
        <v>1180</v>
      </c>
    </row>
    <row r="10" spans="1:13" ht="24.95" customHeight="1">
      <c r="A10" s="1907" t="s">
        <v>1947</v>
      </c>
      <c r="B10" s="1908"/>
      <c r="C10" s="1909"/>
      <c r="D10" s="1910"/>
      <c r="E10" s="1910"/>
      <c r="F10" s="1911"/>
      <c r="G10" s="1911"/>
      <c r="H10" s="1911"/>
      <c r="I10" s="1911"/>
      <c r="J10" s="1912"/>
    </row>
    <row r="11" spans="1:13" ht="24.95" customHeight="1">
      <c r="A11" s="1913"/>
      <c r="B11" s="1914" t="s">
        <v>1948</v>
      </c>
      <c r="C11" s="1915"/>
      <c r="D11" s="1916"/>
      <c r="E11" s="1916"/>
      <c r="F11" s="1917"/>
      <c r="G11" s="1917"/>
      <c r="H11" s="1918"/>
      <c r="I11" s="1918"/>
      <c r="J11" s="1919"/>
    </row>
    <row r="12" spans="1:13" ht="24.95" customHeight="1">
      <c r="A12" s="1913" t="s">
        <v>1949</v>
      </c>
      <c r="B12" s="1920" t="s">
        <v>1950</v>
      </c>
      <c r="C12" s="1915"/>
      <c r="D12" s="1916"/>
      <c r="E12" s="1916"/>
      <c r="F12" s="1917"/>
      <c r="G12" s="1917"/>
      <c r="H12" s="1918"/>
      <c r="I12" s="1918"/>
      <c r="J12" s="1919"/>
    </row>
    <row r="13" spans="1:13" ht="24.95" customHeight="1">
      <c r="A13" s="1921" t="s">
        <v>1951</v>
      </c>
      <c r="B13" s="1922"/>
      <c r="C13" s="1915"/>
      <c r="D13" s="1923"/>
      <c r="E13" s="1924"/>
      <c r="F13" s="1917"/>
      <c r="G13" s="1917"/>
      <c r="H13" s="1925"/>
      <c r="I13" s="1925"/>
      <c r="J13" s="1919"/>
    </row>
    <row r="14" spans="1:13" ht="24.95" customHeight="1">
      <c r="A14" s="1913"/>
      <c r="B14" s="1920" t="s">
        <v>1948</v>
      </c>
      <c r="C14" s="1926"/>
      <c r="D14" s="1927"/>
      <c r="E14" s="1927"/>
      <c r="F14" s="1917"/>
      <c r="G14" s="1917"/>
      <c r="H14" s="1928"/>
      <c r="I14" s="1928"/>
      <c r="J14" s="1919"/>
    </row>
    <row r="15" spans="1:13" ht="24.95" customHeight="1">
      <c r="A15" s="1929" t="s">
        <v>1952</v>
      </c>
      <c r="B15" s="1930" t="s">
        <v>1953</v>
      </c>
      <c r="C15" s="1931" t="s">
        <v>1954</v>
      </c>
      <c r="D15" s="1932"/>
      <c r="E15" s="1932">
        <v>38968</v>
      </c>
      <c r="F15" s="1933"/>
      <c r="G15" s="1933"/>
      <c r="H15" s="1934">
        <v>44595000</v>
      </c>
      <c r="I15" s="1934"/>
      <c r="J15" s="1935"/>
    </row>
    <row r="16" spans="1:13" ht="24.95" customHeight="1">
      <c r="A16" s="1929"/>
      <c r="B16" s="1930" t="s">
        <v>1955</v>
      </c>
      <c r="C16" s="1931" t="s">
        <v>1956</v>
      </c>
      <c r="D16" s="1932"/>
      <c r="E16" s="1936">
        <v>11271</v>
      </c>
      <c r="F16" s="1933"/>
      <c r="G16" s="1933"/>
      <c r="H16" s="1934">
        <v>16907.400000000001</v>
      </c>
      <c r="I16" s="1934"/>
      <c r="J16" s="1919"/>
    </row>
    <row r="17" spans="1:11" ht="24.95" customHeight="1">
      <c r="A17" s="1937" t="s">
        <v>1957</v>
      </c>
      <c r="B17" s="1938"/>
      <c r="C17" s="1931"/>
      <c r="D17" s="1916"/>
      <c r="E17" s="1916"/>
      <c r="F17" s="1917"/>
      <c r="G17" s="1917"/>
      <c r="H17" s="1928"/>
      <c r="I17" s="1928"/>
      <c r="J17" s="1919"/>
    </row>
    <row r="18" spans="1:11" ht="24.95" customHeight="1">
      <c r="A18" s="1913"/>
      <c r="B18" s="1920" t="s">
        <v>1948</v>
      </c>
      <c r="C18" s="1926"/>
      <c r="D18" s="1927"/>
      <c r="E18" s="1927"/>
      <c r="F18" s="1917"/>
      <c r="G18" s="1917"/>
      <c r="H18" s="1928"/>
      <c r="I18" s="1928"/>
      <c r="J18" s="1939"/>
    </row>
    <row r="19" spans="1:11" ht="24.95" customHeight="1">
      <c r="A19" s="1929" t="s">
        <v>1958</v>
      </c>
      <c r="B19" s="1914" t="s">
        <v>1950</v>
      </c>
      <c r="C19" s="1931"/>
      <c r="D19" s="1916"/>
      <c r="E19" s="1916"/>
      <c r="F19" s="1917"/>
      <c r="G19" s="1917"/>
      <c r="H19" s="1928"/>
      <c r="I19" s="1928"/>
      <c r="J19" s="1919"/>
    </row>
    <row r="20" spans="1:11" s="1913" customFormat="1" ht="24.95" customHeight="1">
      <c r="A20" s="1929"/>
      <c r="B20" s="1940"/>
      <c r="C20" s="1931"/>
      <c r="D20" s="1916"/>
      <c r="E20" s="1916"/>
      <c r="F20" s="1917"/>
      <c r="G20" s="1917"/>
      <c r="H20" s="1928"/>
      <c r="I20" s="1928"/>
      <c r="J20" s="1919"/>
    </row>
    <row r="21" spans="1:11" s="1913" customFormat="1" ht="27.75" customHeight="1">
      <c r="A21" s="1937" t="s">
        <v>1959</v>
      </c>
      <c r="B21" s="1938"/>
      <c r="C21" s="1931"/>
      <c r="D21" s="1916"/>
      <c r="E21" s="1916"/>
      <c r="F21" s="1917"/>
      <c r="G21" s="1917"/>
      <c r="H21" s="1928"/>
      <c r="I21" s="1928"/>
      <c r="J21" s="1919"/>
    </row>
    <row r="22" spans="1:11" ht="24.95" customHeight="1">
      <c r="A22" s="1913" t="s">
        <v>1960</v>
      </c>
      <c r="B22" s="1920" t="s">
        <v>1948</v>
      </c>
      <c r="C22" s="1941"/>
      <c r="D22" s="1927"/>
      <c r="E22" s="1927"/>
      <c r="F22" s="1917"/>
      <c r="G22" s="1917"/>
      <c r="H22" s="1928"/>
      <c r="I22" s="1928"/>
      <c r="J22" s="1942"/>
    </row>
    <row r="23" spans="1:11" ht="24.95" customHeight="1">
      <c r="A23" s="1913" t="s">
        <v>1961</v>
      </c>
      <c r="B23" s="1914" t="s">
        <v>1950</v>
      </c>
      <c r="C23" s="1931"/>
      <c r="D23" s="1916"/>
      <c r="E23" s="1916"/>
      <c r="F23" s="1917"/>
      <c r="G23" s="1917"/>
      <c r="H23" s="1928"/>
      <c r="I23" s="1928"/>
      <c r="J23" s="1913"/>
    </row>
    <row r="24" spans="1:11" ht="24.95" customHeight="1">
      <c r="A24" s="1913" t="s">
        <v>1959</v>
      </c>
      <c r="B24" s="1943"/>
      <c r="C24" s="1931"/>
      <c r="D24" s="1916"/>
      <c r="E24" s="1916"/>
      <c r="F24" s="1917"/>
      <c r="G24" s="1917"/>
      <c r="H24" s="1928"/>
      <c r="I24" s="1928"/>
      <c r="J24" s="1944"/>
    </row>
    <row r="25" spans="1:11" ht="24.95" customHeight="1" thickBot="1">
      <c r="A25" s="1945" t="s">
        <v>1962</v>
      </c>
      <c r="B25" s="1946"/>
      <c r="C25" s="1947"/>
      <c r="D25" s="1948"/>
      <c r="E25" s="1949"/>
      <c r="F25" s="1950"/>
      <c r="G25" s="1950"/>
      <c r="H25" s="1951"/>
      <c r="I25" s="1951"/>
      <c r="J25" s="1887"/>
    </row>
    <row r="26" spans="1:11" s="1956" customFormat="1" ht="16.5" customHeight="1">
      <c r="A26" s="1952" t="s">
        <v>1238</v>
      </c>
      <c r="B26" s="1953"/>
      <c r="C26" s="1953" t="s">
        <v>997</v>
      </c>
      <c r="D26" s="1954"/>
      <c r="E26" s="1953" t="s">
        <v>1035</v>
      </c>
      <c r="F26" s="1954"/>
      <c r="G26" s="1954"/>
      <c r="H26" s="1954" t="s">
        <v>1963</v>
      </c>
      <c r="I26" s="1954"/>
      <c r="J26" s="1955" t="s">
        <v>1964</v>
      </c>
      <c r="K26" s="1954"/>
    </row>
    <row r="27" spans="1:11" s="1956" customFormat="1" ht="16.5" customHeight="1">
      <c r="A27" s="1957"/>
      <c r="B27" s="1957"/>
      <c r="C27" s="1952"/>
      <c r="D27" s="1954"/>
      <c r="E27" s="1953" t="s">
        <v>1037</v>
      </c>
      <c r="F27" s="1958"/>
      <c r="G27" s="1958"/>
      <c r="H27" s="1958"/>
      <c r="I27" s="1959"/>
      <c r="J27" s="1954"/>
      <c r="K27" s="1954"/>
    </row>
    <row r="28" spans="1:11" s="1956" customFormat="1">
      <c r="D28" s="1879"/>
      <c r="J28" s="1960"/>
    </row>
    <row r="29" spans="1:11" s="1956" customFormat="1" ht="16.5" customHeight="1">
      <c r="A29" s="1961" t="s">
        <v>1965</v>
      </c>
      <c r="D29" s="1879"/>
      <c r="J29" s="1961"/>
    </row>
    <row r="30" spans="1:11" s="1956" customFormat="1" ht="16.5" customHeight="1">
      <c r="A30" s="1954" t="s">
        <v>1966</v>
      </c>
      <c r="D30" s="1879"/>
    </row>
    <row r="34" spans="3:5">
      <c r="C34" s="1961"/>
      <c r="D34" s="1962"/>
      <c r="E34" s="1961"/>
    </row>
  </sheetData>
  <mergeCells count="43">
    <mergeCell ref="F25:G25"/>
    <mergeCell ref="H25:I25"/>
    <mergeCell ref="F22:G22"/>
    <mergeCell ref="H22:I22"/>
    <mergeCell ref="F23:G23"/>
    <mergeCell ref="H23:I23"/>
    <mergeCell ref="F24:G24"/>
    <mergeCell ref="H24:I24"/>
    <mergeCell ref="F19:G19"/>
    <mergeCell ref="H19:I19"/>
    <mergeCell ref="F20:G20"/>
    <mergeCell ref="H20:I20"/>
    <mergeCell ref="F21:G21"/>
    <mergeCell ref="H21:I21"/>
    <mergeCell ref="F16:G16"/>
    <mergeCell ref="H16:I16"/>
    <mergeCell ref="F17:G17"/>
    <mergeCell ref="H17:I17"/>
    <mergeCell ref="F18:G18"/>
    <mergeCell ref="H18:I18"/>
    <mergeCell ref="F13:G13"/>
    <mergeCell ref="H13:I13"/>
    <mergeCell ref="F14:G14"/>
    <mergeCell ref="H14:I14"/>
    <mergeCell ref="F15:G15"/>
    <mergeCell ref="H15:I15"/>
    <mergeCell ref="H9:I9"/>
    <mergeCell ref="F10:G10"/>
    <mergeCell ref="H10:I10"/>
    <mergeCell ref="F11:G11"/>
    <mergeCell ref="H11:I11"/>
    <mergeCell ref="F12:G12"/>
    <mergeCell ref="H12:I12"/>
    <mergeCell ref="I1:J1"/>
    <mergeCell ref="I2:J2"/>
    <mergeCell ref="D6:F6"/>
    <mergeCell ref="A7:B9"/>
    <mergeCell ref="D7:I7"/>
    <mergeCell ref="D8:D9"/>
    <mergeCell ref="E8:E9"/>
    <mergeCell ref="F8:G8"/>
    <mergeCell ref="H8:I8"/>
    <mergeCell ref="F9:G9"/>
  </mergeCells>
  <phoneticPr fontId="15" type="noConversion"/>
  <hyperlinks>
    <hyperlink ref="K2" location="預告統計資料發布時間表!A1" display="回發布時間表" xr:uid="{6EBFCE90-BFAF-48B3-B455-74F3D77F3CFE}"/>
  </hyperlinks>
  <pageMargins left="0.39374999999999999" right="0.15763888888888899" top="0.196527777777778" bottom="0.15763888888888899" header="0.196527777777778" footer="0.15763888888888899"/>
  <pageSetup paperSize="9" scale="70" firstPageNumber="0" orientation="landscape" verticalDpi="300"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FAD7D-7401-4ABB-9033-1F620A1E09DB}">
  <sheetPr>
    <pageSetUpPr fitToPage="1"/>
  </sheetPr>
  <dimension ref="A1:AMK32"/>
  <sheetViews>
    <sheetView zoomScale="88" zoomScaleNormal="88" workbookViewId="0">
      <selection activeCell="J2" sqref="J2"/>
    </sheetView>
  </sheetViews>
  <sheetFormatPr defaultColWidth="10.875" defaultRowHeight="16.5"/>
  <cols>
    <col min="1" max="1" width="41" style="1964" customWidth="1"/>
    <col min="2" max="2" width="19.75" style="1964" customWidth="1"/>
    <col min="3" max="3" width="24.625" style="1964" customWidth="1"/>
    <col min="4" max="4" width="23" style="1964" customWidth="1"/>
    <col min="5" max="5" width="24.125" style="1964" customWidth="1"/>
    <col min="6" max="6" width="22.5" style="1964" customWidth="1"/>
    <col min="7" max="7" width="21.875" style="1964" customWidth="1"/>
    <col min="8" max="8" width="27.5" style="1964" customWidth="1"/>
    <col min="9" max="9" width="2.125" style="1964" hidden="1" customWidth="1"/>
    <col min="10" max="10" width="16.625" style="1964" customWidth="1"/>
    <col min="11" max="11" width="14.625" style="1964" customWidth="1"/>
    <col min="12" max="1023" width="21.5" style="1964" customWidth="1"/>
    <col min="1024" max="1025" width="13.5" style="1964" customWidth="1"/>
    <col min="1026" max="16384" width="10.875" style="1993"/>
  </cols>
  <sheetData>
    <row r="1" spans="1:10" ht="16.5" customHeight="1">
      <c r="A1" s="1963" t="s">
        <v>781</v>
      </c>
      <c r="G1" s="1965" t="s">
        <v>1136</v>
      </c>
      <c r="H1" s="1966" t="s">
        <v>1967</v>
      </c>
      <c r="I1" s="1967"/>
    </row>
    <row r="2" spans="1:10" ht="18" customHeight="1" thickBot="1">
      <c r="A2" s="1968" t="s">
        <v>1932</v>
      </c>
      <c r="B2" s="1969" t="s">
        <v>1968</v>
      </c>
      <c r="C2" s="1970"/>
      <c r="D2" s="1970"/>
      <c r="E2" s="1970"/>
      <c r="F2" s="1970"/>
      <c r="G2" s="1971" t="s">
        <v>1831</v>
      </c>
      <c r="H2" s="1972" t="s">
        <v>1969</v>
      </c>
      <c r="I2" s="1973"/>
      <c r="J2" s="1" t="s">
        <v>12</v>
      </c>
    </row>
    <row r="4" spans="1:10" ht="18.75" customHeight="1">
      <c r="A4" s="1974" t="s">
        <v>1970</v>
      </c>
      <c r="B4" s="1974"/>
      <c r="C4" s="1974"/>
      <c r="D4" s="1974"/>
      <c r="E4" s="1974"/>
      <c r="F4" s="1974"/>
      <c r="G4" s="1974"/>
      <c r="H4" s="1974"/>
      <c r="I4" s="1974"/>
    </row>
    <row r="5" spans="1:10">
      <c r="H5" s="1964" t="s">
        <v>1971</v>
      </c>
    </row>
    <row r="6" spans="1:10" ht="17.25" customHeight="1" thickBot="1">
      <c r="A6" s="1970"/>
      <c r="B6" s="1975" t="s">
        <v>1972</v>
      </c>
      <c r="C6" s="1975"/>
      <c r="D6" s="1975"/>
      <c r="E6" s="1975"/>
      <c r="F6" s="1975"/>
      <c r="G6" s="1975"/>
      <c r="H6" s="1976" t="s">
        <v>1973</v>
      </c>
      <c r="I6" s="1969"/>
    </row>
    <row r="7" spans="1:10" ht="24" customHeight="1">
      <c r="A7" s="1977" t="s">
        <v>1974</v>
      </c>
      <c r="B7" s="1978" t="s">
        <v>1975</v>
      </c>
      <c r="C7" s="1979" t="s">
        <v>1976</v>
      </c>
      <c r="D7" s="1979"/>
      <c r="E7" s="1980" t="s">
        <v>1977</v>
      </c>
      <c r="F7" s="1980"/>
      <c r="G7" s="1980"/>
      <c r="H7" s="1980"/>
      <c r="I7" s="1981"/>
    </row>
    <row r="8" spans="1:10" ht="29.25" customHeight="1" thickBot="1">
      <c r="A8" s="1982"/>
      <c r="B8" s="1983" t="s">
        <v>1978</v>
      </c>
      <c r="C8" s="1984" t="s">
        <v>1979</v>
      </c>
      <c r="D8" s="1985" t="s">
        <v>1980</v>
      </c>
      <c r="E8" s="1986" t="s">
        <v>1981</v>
      </c>
      <c r="F8" s="1986" t="s">
        <v>1982</v>
      </c>
      <c r="G8" s="1986" t="s">
        <v>1983</v>
      </c>
      <c r="H8" s="1987" t="s">
        <v>1984</v>
      </c>
    </row>
    <row r="9" spans="1:10" ht="29.25" customHeight="1">
      <c r="A9" s="1988" t="s">
        <v>1985</v>
      </c>
      <c r="B9" s="1989" t="s">
        <v>1986</v>
      </c>
      <c r="C9" s="1990" t="s">
        <v>1987</v>
      </c>
      <c r="D9" s="1991"/>
      <c r="E9" s="1992">
        <v>1170000</v>
      </c>
      <c r="F9" s="1993"/>
      <c r="G9" s="1992">
        <v>1170000</v>
      </c>
      <c r="H9" s="1994"/>
    </row>
    <row r="10" spans="1:10" ht="29.25" customHeight="1" thickBot="1">
      <c r="A10" s="1988" t="s">
        <v>1988</v>
      </c>
      <c r="B10" s="1989" t="s">
        <v>1986</v>
      </c>
      <c r="C10" s="1990">
        <v>0.7</v>
      </c>
      <c r="D10" s="1991"/>
      <c r="E10" s="1995">
        <v>2570000</v>
      </c>
      <c r="F10" s="1992"/>
      <c r="G10" s="1995">
        <v>2570000</v>
      </c>
      <c r="H10" s="1994"/>
    </row>
    <row r="11" spans="1:10" ht="21" customHeight="1">
      <c r="A11" s="1996" t="s">
        <v>1989</v>
      </c>
      <c r="B11" s="1993"/>
      <c r="C11" s="1997"/>
      <c r="D11" s="1998"/>
      <c r="E11" s="1999"/>
      <c r="F11" s="1999"/>
      <c r="G11" s="1999"/>
      <c r="H11" s="1999"/>
    </row>
    <row r="12" spans="1:10" ht="46.5" customHeight="1">
      <c r="A12" s="1996"/>
      <c r="B12" s="2000"/>
      <c r="C12" s="2001"/>
      <c r="D12" s="2002"/>
      <c r="E12" s="2003"/>
      <c r="F12" s="2003"/>
      <c r="G12" s="2003"/>
      <c r="H12" s="2003"/>
    </row>
    <row r="13" spans="1:10" ht="15" customHeight="1">
      <c r="A13" s="2004"/>
      <c r="B13" s="1989"/>
      <c r="C13" s="2005"/>
      <c r="E13" s="2006"/>
      <c r="F13" s="2006"/>
      <c r="G13" s="2006"/>
      <c r="H13" s="2007"/>
    </row>
    <row r="14" spans="1:10" ht="48" customHeight="1">
      <c r="A14" s="1996"/>
      <c r="B14" s="2008"/>
      <c r="C14" s="2009"/>
      <c r="D14" s="2010"/>
      <c r="E14" s="2006"/>
      <c r="F14" s="2006"/>
      <c r="G14" s="2006"/>
      <c r="H14" s="2007"/>
    </row>
    <row r="15" spans="1:10" ht="18" customHeight="1">
      <c r="A15" s="1996"/>
      <c r="B15" s="2008"/>
      <c r="C15" s="2009"/>
      <c r="D15" s="2010"/>
      <c r="E15" s="2006"/>
      <c r="F15" s="2006"/>
      <c r="G15" s="2006"/>
      <c r="H15" s="2007"/>
    </row>
    <row r="16" spans="1:10" ht="28.5" customHeight="1">
      <c r="A16" s="1996"/>
      <c r="B16" s="2008"/>
      <c r="C16" s="2009"/>
      <c r="D16" s="2010"/>
      <c r="E16" s="2006"/>
      <c r="F16" s="2006"/>
      <c r="G16" s="2006"/>
      <c r="H16" s="2007"/>
    </row>
    <row r="17" spans="1:11" ht="18" customHeight="1">
      <c r="A17" s="1996"/>
      <c r="B17" s="2008"/>
      <c r="C17" s="2009"/>
      <c r="D17" s="2010"/>
      <c r="E17" s="2006"/>
      <c r="F17" s="2006"/>
      <c r="G17" s="2006"/>
      <c r="H17" s="2007"/>
    </row>
    <row r="18" spans="1:11" ht="18" customHeight="1">
      <c r="A18" s="1996"/>
      <c r="B18" s="2008"/>
      <c r="C18" s="2009"/>
      <c r="D18" s="2010"/>
      <c r="E18" s="2006"/>
      <c r="F18" s="2006"/>
      <c r="G18" s="2006"/>
      <c r="H18" s="2007"/>
    </row>
    <row r="19" spans="1:11" ht="9" customHeight="1">
      <c r="A19" s="2004"/>
      <c r="B19" s="2008"/>
      <c r="C19" s="2009"/>
      <c r="D19" s="2010"/>
      <c r="E19" s="2006"/>
      <c r="F19" s="2006"/>
      <c r="G19" s="2006"/>
      <c r="H19" s="2007"/>
    </row>
    <row r="20" spans="1:11" ht="18" customHeight="1">
      <c r="A20" s="1996"/>
      <c r="B20" s="2008"/>
      <c r="C20" s="2009"/>
      <c r="D20" s="2010"/>
      <c r="E20" s="2006"/>
      <c r="F20" s="2006"/>
      <c r="G20" s="2006"/>
      <c r="H20" s="2007"/>
    </row>
    <row r="21" spans="1:11" ht="9" customHeight="1">
      <c r="A21" s="2004"/>
      <c r="B21" s="2008"/>
      <c r="C21" s="2009"/>
      <c r="D21" s="2010"/>
      <c r="E21" s="2006"/>
      <c r="F21" s="2006"/>
      <c r="G21" s="2006"/>
      <c r="H21" s="2007"/>
    </row>
    <row r="22" spans="1:11" ht="18" customHeight="1">
      <c r="A22" s="1996"/>
      <c r="B22" s="2008"/>
      <c r="C22" s="2009"/>
      <c r="D22" s="2010"/>
      <c r="E22" s="2006"/>
      <c r="F22" s="2006"/>
      <c r="G22" s="2006"/>
      <c r="H22" s="2007"/>
    </row>
    <row r="23" spans="1:11" ht="18" customHeight="1">
      <c r="A23" s="1996"/>
      <c r="B23" s="2008"/>
      <c r="C23" s="2009"/>
      <c r="D23" s="2010"/>
      <c r="E23" s="2006"/>
      <c r="F23" s="2006"/>
      <c r="G23" s="2006"/>
      <c r="H23" s="2007"/>
    </row>
    <row r="24" spans="1:11" ht="18" customHeight="1">
      <c r="A24" s="1996"/>
      <c r="B24" s="2008"/>
      <c r="C24" s="2009"/>
      <c r="D24" s="2010"/>
      <c r="E24" s="2006"/>
      <c r="F24" s="2006"/>
      <c r="G24" s="2006"/>
      <c r="H24" s="2007"/>
    </row>
    <row r="25" spans="1:11" ht="18" customHeight="1">
      <c r="A25" s="1996"/>
      <c r="B25" s="2008"/>
      <c r="C25" s="2009"/>
      <c r="D25" s="2010"/>
      <c r="E25" s="2006"/>
      <c r="F25" s="2006"/>
      <c r="G25" s="2006"/>
      <c r="H25" s="2007"/>
    </row>
    <row r="26" spans="1:11" ht="18" customHeight="1">
      <c r="A26" s="1996"/>
      <c r="B26" s="2008"/>
      <c r="C26" s="2009"/>
      <c r="D26" s="2010"/>
      <c r="E26" s="2006"/>
      <c r="F26" s="2006"/>
      <c r="G26" s="2006"/>
      <c r="H26" s="2007"/>
    </row>
    <row r="27" spans="1:11" ht="8.25" customHeight="1" thickBot="1">
      <c r="A27" s="2011"/>
      <c r="B27" s="2012"/>
      <c r="C27" s="2013"/>
      <c r="D27" s="1969"/>
      <c r="E27" s="1970"/>
      <c r="F27" s="1970"/>
      <c r="G27" s="1970"/>
      <c r="H27" s="1970"/>
      <c r="I27" s="1970"/>
    </row>
    <row r="28" spans="1:11" ht="24.75" customHeight="1">
      <c r="A28" s="2014" t="s">
        <v>1238</v>
      </c>
      <c r="B28" s="2015"/>
      <c r="C28" s="2015" t="s">
        <v>997</v>
      </c>
      <c r="D28" s="2015"/>
      <c r="E28" s="2014" t="s">
        <v>1035</v>
      </c>
      <c r="F28" s="2016"/>
      <c r="G28" s="2017" t="s">
        <v>1963</v>
      </c>
      <c r="I28" s="2018"/>
    </row>
    <row r="29" spans="1:11" ht="21" customHeight="1">
      <c r="A29" s="2019"/>
      <c r="B29" s="2019"/>
      <c r="C29" s="2014"/>
      <c r="D29" s="2015"/>
      <c r="E29" s="2014" t="s">
        <v>1037</v>
      </c>
      <c r="F29" s="2020"/>
      <c r="G29" s="2020"/>
      <c r="H29" s="2021"/>
      <c r="I29" s="2018"/>
    </row>
    <row r="30" spans="1:11" ht="15.95" customHeight="1">
      <c r="A30" s="2022"/>
      <c r="B30" s="2022"/>
      <c r="C30" s="2022"/>
      <c r="D30" s="2022"/>
      <c r="E30" s="2023"/>
      <c r="F30" s="2023"/>
      <c r="G30" s="2024" t="s">
        <v>1990</v>
      </c>
      <c r="H30" s="2024"/>
      <c r="I30" s="2018"/>
    </row>
    <row r="31" spans="1:11" ht="15.95" customHeight="1">
      <c r="A31" s="2025" t="s">
        <v>1991</v>
      </c>
      <c r="B31" s="2025"/>
      <c r="C31" s="2022"/>
      <c r="D31" s="2022"/>
      <c r="E31" s="2023"/>
      <c r="F31" s="2023"/>
      <c r="G31" s="2025"/>
      <c r="H31" s="2026"/>
      <c r="I31" s="2018"/>
    </row>
    <row r="32" spans="1:11" ht="15.95" customHeight="1">
      <c r="A32" s="2025" t="s">
        <v>1992</v>
      </c>
      <c r="B32" s="2022"/>
      <c r="C32" s="2022"/>
      <c r="D32" s="2022"/>
      <c r="E32" s="2022"/>
      <c r="F32" s="2022"/>
      <c r="G32" s="2022"/>
      <c r="H32" s="2027"/>
      <c r="I32" s="2028"/>
      <c r="J32" s="2028"/>
      <c r="K32" s="2028"/>
    </row>
  </sheetData>
  <mergeCells count="5">
    <mergeCell ref="A4:I4"/>
    <mergeCell ref="B6:G6"/>
    <mergeCell ref="C7:D7"/>
    <mergeCell ref="E7:H7"/>
    <mergeCell ref="G30:H30"/>
  </mergeCells>
  <phoneticPr fontId="15" type="noConversion"/>
  <hyperlinks>
    <hyperlink ref="J2" location="預告統計資料發布時間表!A1" display="回發布時間表" xr:uid="{870E4DD9-8517-493E-8375-DF5133964140}"/>
  </hyperlinks>
  <pageMargins left="0.43333333333333302" right="0.196527777777778" top="0.47222222222222199" bottom="0.31527777777777799" header="0.47222222222222199" footer="0.31527777777777799"/>
  <pageSetup paperSize="9" scale="67" firstPageNumber="0" orientation="landscape" verticalDpi="300"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3E3E5-3484-4173-B302-B6FA55DE1A74}">
  <dimension ref="A1:J25"/>
  <sheetViews>
    <sheetView zoomScaleNormal="100" workbookViewId="0">
      <selection activeCell="J2" sqref="J2"/>
    </sheetView>
  </sheetViews>
  <sheetFormatPr defaultColWidth="10.875" defaultRowHeight="16.5"/>
  <cols>
    <col min="1" max="1" width="21.75" style="1993" customWidth="1"/>
    <col min="2" max="2" width="18.125" style="1993" customWidth="1"/>
    <col min="3" max="3" width="18.75" style="1993" customWidth="1"/>
    <col min="4" max="4" width="20.125" style="1993" customWidth="1"/>
    <col min="5" max="5" width="18.5" style="1993" customWidth="1"/>
    <col min="6" max="6" width="17.75" style="1993" customWidth="1"/>
    <col min="7" max="7" width="18.75" style="1993" customWidth="1"/>
    <col min="8" max="8" width="19.625" style="1993" customWidth="1"/>
    <col min="9" max="9" width="18.5" style="1993" customWidth="1"/>
    <col min="10" max="1015" width="14.5" style="1993" customWidth="1"/>
    <col min="1016" max="1016" width="10.875" style="1993"/>
    <col min="1017" max="1021" width="13.75" style="1993" customWidth="1"/>
    <col min="1022" max="1023" width="10.875" style="1993"/>
    <col min="1024" max="1025" width="13.5" style="1993" customWidth="1"/>
    <col min="1026" max="16384" width="10.875" style="1993"/>
  </cols>
  <sheetData>
    <row r="1" spans="1:10" ht="17.25" thickBot="1">
      <c r="A1" s="1963" t="s">
        <v>781</v>
      </c>
      <c r="B1" s="1964"/>
      <c r="C1" s="1964"/>
      <c r="D1" s="1964"/>
      <c r="E1" s="1964"/>
      <c r="F1" s="1964"/>
      <c r="G1" s="2029" t="s">
        <v>1136</v>
      </c>
      <c r="H1" s="2030" t="s">
        <v>1993</v>
      </c>
      <c r="I1" s="2030"/>
    </row>
    <row r="2" spans="1:10" ht="17.25" thickBot="1">
      <c r="A2" s="1968" t="s">
        <v>1932</v>
      </c>
      <c r="B2" s="1969" t="s">
        <v>1968</v>
      </c>
      <c r="C2" s="1970"/>
      <c r="D2" s="1970"/>
      <c r="E2" s="1970"/>
      <c r="F2" s="1970"/>
      <c r="G2" s="2029" t="s">
        <v>1831</v>
      </c>
      <c r="H2" s="2031" t="s">
        <v>1994</v>
      </c>
      <c r="I2" s="2031"/>
      <c r="J2" s="1" t="s">
        <v>12</v>
      </c>
    </row>
    <row r="3" spans="1:10" ht="17.100000000000001" customHeight="1">
      <c r="A3" s="1964"/>
      <c r="B3" s="1964"/>
      <c r="C3" s="1964"/>
      <c r="D3" s="1964"/>
      <c r="E3" s="1964"/>
      <c r="F3" s="1964"/>
      <c r="G3" s="1964"/>
      <c r="H3" s="1964"/>
      <c r="I3" s="1964"/>
    </row>
    <row r="4" spans="1:10" ht="20.100000000000001" customHeight="1">
      <c r="A4" s="2032" t="s">
        <v>1995</v>
      </c>
      <c r="B4" s="2032"/>
      <c r="C4" s="2032"/>
      <c r="D4" s="2032"/>
      <c r="E4" s="2032"/>
      <c r="F4" s="2032"/>
      <c r="G4" s="2032"/>
      <c r="H4" s="2032"/>
      <c r="I4" s="2032"/>
    </row>
    <row r="5" spans="1:10" ht="17.100000000000001" customHeight="1">
      <c r="A5" s="1964"/>
      <c r="B5" s="1964"/>
      <c r="C5" s="1964"/>
      <c r="D5" s="1964"/>
      <c r="E5" s="1964"/>
      <c r="F5" s="1964"/>
      <c r="G5" s="2033"/>
      <c r="H5" s="1964"/>
      <c r="I5" s="1964"/>
    </row>
    <row r="6" spans="1:10" ht="17.100000000000001" customHeight="1" thickBot="1">
      <c r="A6" s="1964"/>
      <c r="B6" s="1975" t="s">
        <v>1996</v>
      </c>
      <c r="C6" s="1975"/>
      <c r="D6" s="1975"/>
      <c r="E6" s="1975"/>
      <c r="F6" s="1975"/>
      <c r="G6" s="1975"/>
      <c r="I6" s="2033" t="s">
        <v>1997</v>
      </c>
    </row>
    <row r="7" spans="1:10">
      <c r="A7" s="1977" t="s">
        <v>1974</v>
      </c>
      <c r="B7" s="1978" t="s">
        <v>1975</v>
      </c>
      <c r="C7" s="1979" t="s">
        <v>1977</v>
      </c>
      <c r="D7" s="1979"/>
      <c r="E7" s="1979"/>
      <c r="F7" s="1979"/>
      <c r="G7" s="2034" t="s">
        <v>1998</v>
      </c>
      <c r="H7" s="2034"/>
      <c r="I7" s="2034"/>
    </row>
    <row r="8" spans="1:10" ht="17.25" thickBot="1">
      <c r="A8" s="1970"/>
      <c r="B8" s="1983" t="s">
        <v>1978</v>
      </c>
      <c r="C8" s="1985" t="s">
        <v>1270</v>
      </c>
      <c r="D8" s="1985" t="s">
        <v>1982</v>
      </c>
      <c r="E8" s="1985" t="s">
        <v>1999</v>
      </c>
      <c r="F8" s="1985" t="s">
        <v>1984</v>
      </c>
      <c r="G8" s="1985" t="s">
        <v>2000</v>
      </c>
      <c r="H8" s="1985" t="s">
        <v>2001</v>
      </c>
      <c r="I8" s="1985" t="s">
        <v>2002</v>
      </c>
    </row>
    <row r="9" spans="1:10">
      <c r="A9" s="1996" t="s">
        <v>2003</v>
      </c>
      <c r="B9" s="2035" t="s">
        <v>2004</v>
      </c>
      <c r="C9" s="2036">
        <v>0</v>
      </c>
      <c r="D9" s="2037">
        <v>0</v>
      </c>
      <c r="E9" s="2037">
        <v>0</v>
      </c>
      <c r="F9" s="2038">
        <v>0</v>
      </c>
      <c r="G9" s="2039">
        <v>0</v>
      </c>
      <c r="H9" s="2039">
        <v>0</v>
      </c>
      <c r="I9" s="2039">
        <v>0</v>
      </c>
    </row>
    <row r="10" spans="1:10">
      <c r="A10" s="1996"/>
      <c r="B10" s="2040"/>
      <c r="C10" s="2001"/>
      <c r="D10" s="2002"/>
      <c r="E10" s="2002"/>
      <c r="F10" s="2002"/>
      <c r="G10" s="1964"/>
      <c r="H10" s="1964"/>
      <c r="I10" s="1964"/>
    </row>
    <row r="11" spans="1:10">
      <c r="A11" s="2004"/>
      <c r="B11" s="1989"/>
      <c r="C11" s="2005"/>
      <c r="D11" s="2041"/>
      <c r="E11" s="2041"/>
      <c r="F11" s="1964"/>
      <c r="G11" s="1964"/>
      <c r="H11" s="1964"/>
      <c r="I11" s="1964"/>
    </row>
    <row r="12" spans="1:10">
      <c r="A12" s="1996"/>
      <c r="B12" s="2042"/>
      <c r="C12" s="2009"/>
      <c r="D12" s="2010"/>
      <c r="E12" s="2010"/>
      <c r="F12" s="2010"/>
      <c r="G12" s="1964"/>
      <c r="H12" s="1964"/>
      <c r="I12" s="1964"/>
    </row>
    <row r="13" spans="1:10">
      <c r="A13" s="1996"/>
      <c r="B13" s="2042"/>
      <c r="C13" s="2009"/>
      <c r="D13" s="2010"/>
      <c r="E13" s="2010"/>
      <c r="F13" s="2010"/>
      <c r="G13" s="1964"/>
      <c r="H13" s="1964"/>
      <c r="I13" s="1964"/>
    </row>
    <row r="14" spans="1:10">
      <c r="A14" s="1996"/>
      <c r="B14" s="2042"/>
      <c r="C14" s="2009"/>
      <c r="D14" s="2010"/>
      <c r="E14" s="2010"/>
      <c r="F14" s="2010"/>
      <c r="G14" s="1964"/>
      <c r="H14" s="1964"/>
      <c r="I14" s="1964"/>
    </row>
    <row r="15" spans="1:10">
      <c r="A15" s="1996"/>
      <c r="B15" s="2042"/>
      <c r="C15" s="2009"/>
      <c r="D15" s="2010"/>
      <c r="E15" s="2010"/>
      <c r="F15" s="2010"/>
      <c r="G15" s="1964"/>
      <c r="H15" s="1964"/>
      <c r="I15" s="1964"/>
    </row>
    <row r="16" spans="1:10">
      <c r="A16" s="1996"/>
      <c r="B16" s="2042"/>
      <c r="C16" s="2009"/>
      <c r="D16" s="2010"/>
      <c r="E16" s="2010"/>
      <c r="F16" s="2010"/>
      <c r="G16" s="1964"/>
      <c r="H16" s="1964"/>
      <c r="I16" s="1964"/>
    </row>
    <row r="17" spans="1:9">
      <c r="A17" s="1996"/>
      <c r="B17" s="2040"/>
      <c r="C17" s="2001"/>
      <c r="D17" s="2002"/>
      <c r="E17" s="2002"/>
      <c r="F17" s="2002"/>
      <c r="G17" s="1964"/>
      <c r="H17" s="1964"/>
      <c r="I17" s="1964"/>
    </row>
    <row r="18" spans="1:9">
      <c r="A18" s="2004"/>
      <c r="B18" s="1989"/>
      <c r="C18" s="2005"/>
      <c r="D18" s="2041"/>
      <c r="E18" s="2041"/>
      <c r="F18" s="1964"/>
      <c r="G18" s="1964"/>
      <c r="H18" s="1964"/>
      <c r="I18" s="1964"/>
    </row>
    <row r="19" spans="1:9">
      <c r="A19" s="1996"/>
      <c r="B19" s="2042"/>
      <c r="C19" s="2009"/>
      <c r="D19" s="2010"/>
      <c r="E19" s="2010"/>
      <c r="F19" s="2010"/>
      <c r="G19" s="1964"/>
      <c r="H19" s="1964"/>
      <c r="I19" s="1964"/>
    </row>
    <row r="20" spans="1:9">
      <c r="A20" s="1996"/>
      <c r="B20" s="2042"/>
      <c r="C20" s="2009"/>
      <c r="D20" s="2010"/>
      <c r="E20" s="2010"/>
      <c r="F20" s="2010"/>
      <c r="G20" s="1964"/>
      <c r="H20" s="1964"/>
      <c r="I20" s="1964"/>
    </row>
    <row r="21" spans="1:9">
      <c r="A21" s="1996"/>
      <c r="B21" s="2042"/>
      <c r="C21" s="2009"/>
      <c r="D21" s="2010"/>
      <c r="E21" s="2010"/>
      <c r="F21" s="2010"/>
      <c r="G21" s="1964"/>
      <c r="H21" s="1964"/>
      <c r="I21" s="1964"/>
    </row>
    <row r="22" spans="1:9">
      <c r="A22" s="1996"/>
      <c r="B22" s="2042"/>
      <c r="C22" s="2009"/>
      <c r="D22" s="2010"/>
      <c r="E22" s="2010"/>
      <c r="F22" s="2010"/>
      <c r="G22" s="1964"/>
      <c r="H22" s="1964"/>
      <c r="I22" s="1964"/>
    </row>
    <row r="23" spans="1:9">
      <c r="A23" s="1996"/>
      <c r="B23" s="2042"/>
      <c r="C23" s="2009"/>
      <c r="D23" s="2010"/>
      <c r="E23" s="2010"/>
      <c r="F23" s="2010"/>
      <c r="G23" s="1964"/>
      <c r="H23" s="1964"/>
      <c r="I23" s="1964"/>
    </row>
    <row r="24" spans="1:9">
      <c r="A24" s="2004"/>
      <c r="B24" s="2042"/>
      <c r="C24" s="2009"/>
      <c r="D24" s="2010"/>
      <c r="E24" s="2010"/>
      <c r="F24" s="2010"/>
      <c r="G24" s="1964"/>
      <c r="H24" s="1964"/>
      <c r="I24" s="1964"/>
    </row>
    <row r="25" spans="1:9" ht="17.25" thickBot="1">
      <c r="A25" s="1985"/>
      <c r="B25" s="2043"/>
      <c r="C25" s="2044"/>
      <c r="D25" s="2045"/>
      <c r="E25" s="2045"/>
      <c r="F25" s="2045"/>
      <c r="G25" s="1970"/>
      <c r="H25" s="1970"/>
      <c r="I25" s="1970"/>
    </row>
  </sheetData>
  <mergeCells count="6">
    <mergeCell ref="H1:I1"/>
    <mergeCell ref="H2:I2"/>
    <mergeCell ref="A4:I4"/>
    <mergeCell ref="B6:G6"/>
    <mergeCell ref="C7:F7"/>
    <mergeCell ref="G7:I7"/>
  </mergeCells>
  <phoneticPr fontId="15" type="noConversion"/>
  <hyperlinks>
    <hyperlink ref="J2" location="預告統計資料發布時間表!A1" display="回發布時間表" xr:uid="{279353CA-10DC-4313-8E23-18394F75E18F}"/>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F6910-9C98-4D6F-B64F-DA655DA22FBC}">
  <dimension ref="A1:AMF43"/>
  <sheetViews>
    <sheetView zoomScaleNormal="100" workbookViewId="0">
      <selection activeCell="L2" sqref="L2"/>
    </sheetView>
  </sheetViews>
  <sheetFormatPr defaultColWidth="10.875" defaultRowHeight="16.5"/>
  <cols>
    <col min="1" max="1" width="20.875" style="1964" customWidth="1"/>
    <col min="2" max="2" width="18.75" style="1964" customWidth="1"/>
    <col min="3" max="3" width="15.625" style="1964" customWidth="1"/>
    <col min="4" max="4" width="14" style="1964" customWidth="1"/>
    <col min="5" max="5" width="19.125" style="1964" customWidth="1"/>
    <col min="6" max="6" width="21.625" style="1964" customWidth="1"/>
    <col min="7" max="7" width="20.25" style="1964" customWidth="1"/>
    <col min="8" max="8" width="16.875" style="1964" customWidth="1"/>
    <col min="9" max="9" width="15.25" style="1964" customWidth="1"/>
    <col min="10" max="10" width="6.75" style="1964" customWidth="1"/>
    <col min="11" max="11" width="22.875" style="1964" customWidth="1"/>
    <col min="12" max="12" width="14.625" style="1964" customWidth="1"/>
    <col min="13" max="1019" width="21.5" style="1964" customWidth="1"/>
    <col min="1020" max="1020" width="10.875" style="1964"/>
    <col min="1021" max="1023" width="13.75" style="1993" customWidth="1"/>
    <col min="1024" max="1025" width="13.5" style="1993" customWidth="1"/>
    <col min="1026" max="16384" width="10.875" style="1993"/>
  </cols>
  <sheetData>
    <row r="1" spans="1:12" ht="16.5" customHeight="1" thickBot="1">
      <c r="A1" s="1963" t="s">
        <v>781</v>
      </c>
      <c r="I1" s="2029" t="s">
        <v>1136</v>
      </c>
      <c r="J1" s="2030" t="s">
        <v>1967</v>
      </c>
      <c r="K1" s="2030"/>
    </row>
    <row r="2" spans="1:12" ht="18" customHeight="1" thickBot="1">
      <c r="A2" s="1968" t="s">
        <v>1932</v>
      </c>
      <c r="B2" s="1969" t="s">
        <v>1968</v>
      </c>
      <c r="C2" s="1970"/>
      <c r="D2" s="1970"/>
      <c r="E2" s="1970"/>
      <c r="F2" s="1970"/>
      <c r="G2" s="1970"/>
      <c r="H2" s="1970"/>
      <c r="I2" s="2029" t="s">
        <v>1831</v>
      </c>
      <c r="J2" s="2031" t="s">
        <v>1994</v>
      </c>
      <c r="K2" s="2031"/>
      <c r="L2" s="1" t="s">
        <v>12</v>
      </c>
    </row>
    <row r="3" spans="1:12" ht="17.100000000000001" customHeight="1"/>
    <row r="4" spans="1:12" ht="20.100000000000001" customHeight="1">
      <c r="A4" s="2032" t="s">
        <v>2005</v>
      </c>
      <c r="B4" s="2032"/>
      <c r="C4" s="2032"/>
      <c r="D4" s="2032"/>
      <c r="E4" s="2032"/>
      <c r="F4" s="2032"/>
      <c r="G4" s="2032"/>
      <c r="H4" s="2032"/>
      <c r="I4" s="2032"/>
      <c r="J4" s="2032"/>
      <c r="K4" s="2032"/>
    </row>
    <row r="5" spans="1:12" ht="17.100000000000001" customHeight="1">
      <c r="J5" s="2033" t="s">
        <v>1180</v>
      </c>
      <c r="K5" s="2033"/>
    </row>
    <row r="6" spans="1:12" ht="17.100000000000001" customHeight="1" thickBot="1">
      <c r="A6" s="1975" t="s">
        <v>2006</v>
      </c>
      <c r="B6" s="1975"/>
      <c r="C6" s="1975"/>
      <c r="D6" s="1975"/>
      <c r="E6" s="1975"/>
      <c r="F6" s="1975"/>
      <c r="G6" s="1975"/>
      <c r="H6" s="1975"/>
      <c r="I6" s="1975"/>
      <c r="J6" s="1975"/>
      <c r="K6" s="1975"/>
    </row>
    <row r="7" spans="1:12" ht="17.100000000000001" customHeight="1">
      <c r="A7" s="1977" t="s">
        <v>1974</v>
      </c>
      <c r="B7" s="1978" t="s">
        <v>1975</v>
      </c>
      <c r="C7" s="1980" t="s">
        <v>1998</v>
      </c>
      <c r="D7" s="1980"/>
      <c r="E7" s="1980"/>
      <c r="F7" s="1980"/>
      <c r="G7" s="1980"/>
      <c r="H7" s="1980"/>
      <c r="I7" s="1980"/>
      <c r="J7" s="1980"/>
      <c r="K7" s="1980"/>
    </row>
    <row r="8" spans="1:12" ht="33" customHeight="1" thickBot="1">
      <c r="A8" s="1970"/>
      <c r="B8" s="1983" t="s">
        <v>1978</v>
      </c>
      <c r="C8" s="1984" t="s">
        <v>2007</v>
      </c>
      <c r="D8" s="1985" t="s">
        <v>2008</v>
      </c>
      <c r="E8" s="1985" t="s">
        <v>2009</v>
      </c>
      <c r="F8" s="1985" t="s">
        <v>2010</v>
      </c>
      <c r="G8" s="2047" t="s">
        <v>2011</v>
      </c>
      <c r="H8" s="2048" t="s">
        <v>2012</v>
      </c>
      <c r="I8" s="2049" t="s">
        <v>2013</v>
      </c>
      <c r="J8" s="2049"/>
      <c r="K8" s="2049"/>
    </row>
    <row r="9" spans="1:12" ht="21" customHeight="1">
      <c r="A9" s="1996" t="s">
        <v>2003</v>
      </c>
      <c r="B9" s="2035" t="s">
        <v>2004</v>
      </c>
      <c r="C9" s="2036">
        <v>0</v>
      </c>
      <c r="D9" s="2037">
        <v>0</v>
      </c>
      <c r="E9" s="2037">
        <v>0</v>
      </c>
      <c r="F9" s="2038">
        <v>0</v>
      </c>
      <c r="G9" s="2050">
        <v>0</v>
      </c>
      <c r="H9" s="2050">
        <v>0</v>
      </c>
      <c r="I9" s="2051">
        <v>0</v>
      </c>
      <c r="J9" s="2051"/>
      <c r="K9" s="2051"/>
    </row>
    <row r="10" spans="1:12" ht="23.65" customHeight="1">
      <c r="A10" s="1996"/>
      <c r="B10" s="2040"/>
      <c r="C10" s="2001"/>
      <c r="D10" s="2002"/>
      <c r="E10" s="2002"/>
      <c r="F10" s="2002"/>
      <c r="G10" s="2003"/>
      <c r="H10" s="2003"/>
      <c r="I10" s="2052"/>
      <c r="J10" s="2052"/>
      <c r="K10" s="2052"/>
    </row>
    <row r="11" spans="1:12" ht="23.65" customHeight="1">
      <c r="A11" s="1996"/>
      <c r="B11" s="2040"/>
      <c r="C11" s="2001"/>
      <c r="D11" s="2002"/>
      <c r="E11" s="2002"/>
      <c r="F11" s="2002"/>
      <c r="G11" s="2003"/>
      <c r="H11" s="2003"/>
      <c r="I11" s="2052"/>
      <c r="J11" s="2052"/>
      <c r="K11" s="2052"/>
    </row>
    <row r="12" spans="1:12" ht="23.65" customHeight="1">
      <c r="A12" s="1996"/>
      <c r="B12" s="2040"/>
      <c r="C12" s="2001"/>
      <c r="D12" s="2002"/>
      <c r="E12" s="2002"/>
      <c r="F12" s="2002"/>
      <c r="G12" s="2003"/>
      <c r="H12" s="2003"/>
      <c r="I12" s="2052"/>
      <c r="J12" s="2052"/>
      <c r="K12" s="2052"/>
    </row>
    <row r="13" spans="1:12" ht="23.65" customHeight="1">
      <c r="A13" s="1996"/>
      <c r="B13" s="2042"/>
      <c r="C13" s="2009"/>
      <c r="D13" s="2010"/>
      <c r="E13" s="2010"/>
      <c r="F13" s="2010"/>
      <c r="G13" s="2006"/>
      <c r="H13" s="2006"/>
      <c r="I13" s="2052"/>
      <c r="J13" s="2052"/>
      <c r="K13" s="2052"/>
    </row>
    <row r="14" spans="1:12" ht="23.65" customHeight="1">
      <c r="A14" s="1996"/>
      <c r="B14" s="2042"/>
      <c r="C14" s="2009"/>
      <c r="D14" s="2010"/>
      <c r="E14" s="2010"/>
      <c r="F14" s="2010"/>
      <c r="G14" s="2006"/>
      <c r="H14" s="2006"/>
      <c r="I14" s="2052"/>
      <c r="J14" s="2052"/>
      <c r="K14" s="2052"/>
    </row>
    <row r="15" spans="1:12" ht="23.65" customHeight="1">
      <c r="A15" s="1996"/>
      <c r="B15" s="2042"/>
      <c r="C15" s="2009"/>
      <c r="D15" s="2010"/>
      <c r="E15" s="2010"/>
      <c r="F15" s="2010"/>
      <c r="G15" s="2006"/>
      <c r="H15" s="2006"/>
      <c r="I15" s="2052"/>
      <c r="J15" s="2052"/>
      <c r="K15" s="2052"/>
    </row>
    <row r="16" spans="1:12" ht="23.65" customHeight="1">
      <c r="A16" s="1996"/>
      <c r="B16" s="2042"/>
      <c r="C16" s="2009"/>
      <c r="D16" s="2010"/>
      <c r="E16" s="2010"/>
      <c r="F16" s="2010"/>
      <c r="G16" s="2006"/>
      <c r="H16" s="2006"/>
      <c r="I16" s="2052"/>
      <c r="J16" s="2052"/>
      <c r="K16" s="2052"/>
    </row>
    <row r="17" spans="1:12" ht="23.65" customHeight="1">
      <c r="A17" s="1996"/>
      <c r="B17" s="2042"/>
      <c r="C17" s="2009"/>
      <c r="D17" s="2010"/>
      <c r="E17" s="2010"/>
      <c r="F17" s="2010"/>
      <c r="G17" s="2006"/>
      <c r="H17" s="2006"/>
      <c r="I17" s="2052"/>
      <c r="J17" s="2052"/>
      <c r="K17" s="2052"/>
    </row>
    <row r="18" spans="1:12" ht="23.65" customHeight="1">
      <c r="A18" s="1996"/>
      <c r="B18" s="2040"/>
      <c r="C18" s="2001"/>
      <c r="D18" s="2002"/>
      <c r="E18" s="2002"/>
      <c r="F18" s="2002"/>
      <c r="G18" s="2003"/>
      <c r="H18" s="2003"/>
      <c r="I18" s="2052"/>
      <c r="J18" s="2052"/>
      <c r="K18" s="2052"/>
    </row>
    <row r="19" spans="1:12" ht="23.65" customHeight="1">
      <c r="A19" s="1996"/>
      <c r="B19" s="2042"/>
      <c r="C19" s="2009"/>
      <c r="D19" s="2010"/>
      <c r="E19" s="2010"/>
      <c r="F19" s="2010"/>
      <c r="G19" s="2006"/>
      <c r="H19" s="2006"/>
      <c r="I19" s="2052"/>
      <c r="J19" s="2052"/>
      <c r="K19" s="2052"/>
    </row>
    <row r="20" spans="1:12" ht="23.65" customHeight="1">
      <c r="A20" s="1996"/>
      <c r="B20" s="2042"/>
      <c r="C20" s="2009"/>
      <c r="D20" s="2010"/>
      <c r="E20" s="2010"/>
      <c r="F20" s="2010"/>
      <c r="G20" s="2006"/>
      <c r="H20" s="2006"/>
      <c r="I20" s="2052"/>
      <c r="J20" s="2052"/>
      <c r="K20" s="2052"/>
    </row>
    <row r="21" spans="1:12" ht="23.65" customHeight="1">
      <c r="A21" s="1996"/>
      <c r="B21" s="2042"/>
      <c r="C21" s="2009"/>
      <c r="D21" s="2010"/>
      <c r="E21" s="2010"/>
      <c r="F21" s="2010"/>
      <c r="G21" s="2006"/>
      <c r="H21" s="2006"/>
      <c r="I21" s="2052"/>
      <c r="J21" s="2052"/>
      <c r="K21" s="2052"/>
    </row>
    <row r="22" spans="1:12" ht="23.65" customHeight="1">
      <c r="A22" s="1996"/>
      <c r="B22" s="2042"/>
      <c r="C22" s="2009"/>
      <c r="D22" s="2010"/>
      <c r="E22" s="2010"/>
      <c r="F22" s="2010"/>
      <c r="G22" s="2006"/>
      <c r="H22" s="2006"/>
      <c r="I22" s="2052"/>
      <c r="J22" s="2052"/>
      <c r="K22" s="2052"/>
    </row>
    <row r="23" spans="1:12" ht="23.65" customHeight="1">
      <c r="A23" s="1996"/>
      <c r="B23" s="2042"/>
      <c r="C23" s="2009"/>
      <c r="D23" s="2010"/>
      <c r="E23" s="2010"/>
      <c r="F23" s="2010"/>
      <c r="G23" s="2006"/>
      <c r="H23" s="2006"/>
      <c r="I23" s="2052"/>
      <c r="J23" s="2052"/>
      <c r="K23" s="2052"/>
    </row>
    <row r="24" spans="1:12" ht="23.65" customHeight="1">
      <c r="A24" s="1996"/>
      <c r="B24" s="2042"/>
      <c r="C24" s="2009"/>
      <c r="D24" s="2010"/>
      <c r="E24" s="2010"/>
      <c r="F24" s="2010"/>
      <c r="G24" s="2006"/>
      <c r="H24" s="2006"/>
      <c r="I24" s="2052"/>
      <c r="J24" s="2052"/>
      <c r="K24" s="2052"/>
    </row>
    <row r="25" spans="1:12" ht="23.65" customHeight="1" thickBot="1">
      <c r="A25" s="2011"/>
      <c r="B25" s="2012"/>
      <c r="C25" s="2013"/>
      <c r="D25" s="1969"/>
      <c r="E25" s="1969"/>
      <c r="F25" s="1969"/>
      <c r="G25" s="1970"/>
      <c r="H25" s="1970"/>
      <c r="I25" s="2053"/>
      <c r="J25" s="2053"/>
      <c r="K25" s="2053"/>
    </row>
    <row r="26" spans="1:12" ht="18" customHeight="1">
      <c r="A26" s="2054" t="s">
        <v>2014</v>
      </c>
      <c r="B26" s="2055"/>
      <c r="C26" s="2054" t="s">
        <v>2015</v>
      </c>
      <c r="D26" s="2055"/>
      <c r="E26" s="2056" t="s">
        <v>1035</v>
      </c>
      <c r="F26" s="2056"/>
      <c r="G26" s="2057"/>
      <c r="H26" s="2058" t="s">
        <v>1295</v>
      </c>
      <c r="I26" s="2059"/>
      <c r="J26" s="2060" t="s">
        <v>2016</v>
      </c>
      <c r="K26" s="2061"/>
    </row>
    <row r="27" spans="1:12" ht="18" customHeight="1">
      <c r="A27" s="2055"/>
      <c r="B27" s="2055"/>
      <c r="C27" s="1993"/>
      <c r="D27" s="2055"/>
      <c r="E27" s="2056" t="s">
        <v>1037</v>
      </c>
      <c r="F27" s="2056"/>
      <c r="G27" s="2058"/>
      <c r="H27" s="2058"/>
      <c r="I27" s="2058"/>
      <c r="J27" s="2062"/>
      <c r="K27" s="2062"/>
    </row>
    <row r="28" spans="1:12" ht="8.25" customHeight="1"/>
    <row r="29" spans="1:12" ht="21" customHeight="1">
      <c r="A29" s="1964" t="s">
        <v>2017</v>
      </c>
    </row>
    <row r="30" spans="1:12" ht="16.149999999999999" customHeight="1">
      <c r="A30" s="1964" t="s">
        <v>1992</v>
      </c>
    </row>
    <row r="31" spans="1:12" ht="16.149999999999999" customHeight="1"/>
    <row r="32" spans="1:12" ht="16.149999999999999" customHeight="1">
      <c r="L32" s="2028"/>
    </row>
    <row r="33" spans="12:12" ht="16.149999999999999" customHeight="1">
      <c r="L33" s="2028"/>
    </row>
    <row r="40" spans="12:12" ht="17.25" customHeight="1"/>
    <row r="43" spans="12:12" ht="24" customHeight="1"/>
  </sheetData>
  <mergeCells count="24">
    <mergeCell ref="I21:K21"/>
    <mergeCell ref="I22:K22"/>
    <mergeCell ref="I23:K23"/>
    <mergeCell ref="I24:K24"/>
    <mergeCell ref="I25:K25"/>
    <mergeCell ref="J26:K27"/>
    <mergeCell ref="I15:K15"/>
    <mergeCell ref="I16:K16"/>
    <mergeCell ref="I17:K17"/>
    <mergeCell ref="I18:K18"/>
    <mergeCell ref="I19:K19"/>
    <mergeCell ref="I20:K20"/>
    <mergeCell ref="I9:K9"/>
    <mergeCell ref="I10:K10"/>
    <mergeCell ref="I11:K11"/>
    <mergeCell ref="I12:K12"/>
    <mergeCell ref="I13:K13"/>
    <mergeCell ref="I14:K14"/>
    <mergeCell ref="J1:K1"/>
    <mergeCell ref="J2:K2"/>
    <mergeCell ref="A4:K4"/>
    <mergeCell ref="A6:K6"/>
    <mergeCell ref="C7:K7"/>
    <mergeCell ref="I8:K8"/>
  </mergeCells>
  <phoneticPr fontId="15" type="noConversion"/>
  <hyperlinks>
    <hyperlink ref="L2" location="預告統計資料發布時間表!A1" display="回發布時間表" xr:uid="{C88BF862-6FAE-437C-9F84-62FD3ADBCD06}"/>
  </hyperlinks>
  <pageMargins left="0.43333333333333302" right="0.196527777777778" top="0.47222222222222199" bottom="0.31527777777777799" header="0.47222222222222199" footer="0.31527777777777799"/>
  <pageSetup paperSize="9" scale="71"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workbookViewId="0">
      <selection activeCell="B1" sqref="B1"/>
    </sheetView>
  </sheetViews>
  <sheetFormatPr defaultRowHeight="16.5"/>
  <cols>
    <col min="1" max="1" width="93.625" customWidth="1"/>
  </cols>
  <sheetData>
    <row r="1" spans="1:2" ht="39">
      <c r="A1" s="103" t="s">
        <v>769</v>
      </c>
      <c r="B1" s="1" t="s">
        <v>12</v>
      </c>
    </row>
    <row r="2" spans="1:2" ht="19.5">
      <c r="A2" s="20" t="s">
        <v>221</v>
      </c>
    </row>
    <row r="3" spans="1:2" ht="19.5">
      <c r="A3" s="20" t="s">
        <v>564</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3</v>
      </c>
    </row>
    <row r="14" spans="1:2" ht="93.75">
      <c r="A14" s="16" t="s">
        <v>565</v>
      </c>
    </row>
    <row r="15" spans="1:2" ht="19.5">
      <c r="A15" s="9" t="s">
        <v>129</v>
      </c>
    </row>
    <row r="16" spans="1:2" ht="19.5">
      <c r="A16" s="8" t="s">
        <v>4</v>
      </c>
    </row>
    <row r="17" spans="1:1" ht="58.5">
      <c r="A17" s="9" t="s">
        <v>573</v>
      </c>
    </row>
    <row r="18" spans="1:1" ht="39">
      <c r="A18" s="9" t="s">
        <v>574</v>
      </c>
    </row>
    <row r="19" spans="1:1" ht="19.5">
      <c r="A19" s="9" t="s">
        <v>577</v>
      </c>
    </row>
    <row r="20" spans="1:1" ht="39">
      <c r="A20" s="9" t="s">
        <v>567</v>
      </c>
    </row>
    <row r="21" spans="1:1" ht="19.5">
      <c r="A21" s="9" t="s">
        <v>568</v>
      </c>
    </row>
    <row r="22" spans="1:1" ht="19.5">
      <c r="A22" s="9" t="s">
        <v>569</v>
      </c>
    </row>
    <row r="23" spans="1:1" ht="19.5">
      <c r="A23" s="9" t="s">
        <v>570</v>
      </c>
    </row>
    <row r="24" spans="1:1" ht="19.5">
      <c r="A24" s="9" t="s">
        <v>571</v>
      </c>
    </row>
    <row r="25" spans="1:1" ht="19.5">
      <c r="A25" s="9" t="s">
        <v>572</v>
      </c>
    </row>
    <row r="26" spans="1:1" ht="19.5">
      <c r="A26" s="9" t="s">
        <v>566</v>
      </c>
    </row>
    <row r="27" spans="1:1" ht="19.5">
      <c r="A27" s="9" t="s">
        <v>83</v>
      </c>
    </row>
    <row r="28" spans="1:1" ht="19.5">
      <c r="A28" s="9" t="s">
        <v>578</v>
      </c>
    </row>
    <row r="29" spans="1:1" ht="19.5">
      <c r="A29" s="9" t="s">
        <v>6</v>
      </c>
    </row>
    <row r="30" spans="1:1" ht="19.5">
      <c r="A30" s="13" t="s">
        <v>7</v>
      </c>
    </row>
    <row r="31" spans="1:1" ht="39">
      <c r="A31" s="21" t="s">
        <v>386</v>
      </c>
    </row>
    <row r="32" spans="1:1" ht="39">
      <c r="A32" s="9" t="s">
        <v>425</v>
      </c>
    </row>
    <row r="33" spans="1:1" ht="19.5">
      <c r="A33" s="13" t="s">
        <v>8</v>
      </c>
    </row>
    <row r="34" spans="1:1" ht="39">
      <c r="A34" s="9" t="s">
        <v>575</v>
      </c>
    </row>
    <row r="35" spans="1:1" ht="19.5">
      <c r="A35" s="9" t="s">
        <v>24</v>
      </c>
    </row>
    <row r="36" spans="1:1" ht="39">
      <c r="A36" s="14" t="s">
        <v>11</v>
      </c>
    </row>
    <row r="37" spans="1:1" ht="20.25" thickBot="1">
      <c r="A37" s="15" t="s">
        <v>9</v>
      </c>
    </row>
  </sheetData>
  <phoneticPr fontId="15" type="noConversion"/>
  <hyperlinks>
    <hyperlink ref="B1" location="預告統計資料發布時間表!A1" display="回發布時間表" xr:uid="{00000000-0004-0000-15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B1" sqref="B1"/>
    </sheetView>
  </sheetViews>
  <sheetFormatPr defaultRowHeight="16.5"/>
  <cols>
    <col min="1" max="1" width="93.625" customWidth="1"/>
  </cols>
  <sheetData>
    <row r="1" spans="1:2" ht="19.5">
      <c r="A1" s="17" t="s">
        <v>708</v>
      </c>
      <c r="B1" s="1" t="s">
        <v>12</v>
      </c>
    </row>
    <row r="2" spans="1:2" ht="19.5">
      <c r="A2" s="20" t="s">
        <v>134</v>
      </c>
    </row>
    <row r="3" spans="1:2" ht="19.5">
      <c r="A3" s="20" t="s">
        <v>709</v>
      </c>
    </row>
    <row r="4" spans="1:2" ht="19.5">
      <c r="A4" s="34" t="s">
        <v>1</v>
      </c>
    </row>
    <row r="5" spans="1:2" ht="19.5">
      <c r="A5" s="101" t="s">
        <v>710</v>
      </c>
    </row>
    <row r="6" spans="1:2" ht="19.5">
      <c r="A6" s="101" t="s">
        <v>711</v>
      </c>
    </row>
    <row r="7" spans="1:2" ht="19.5">
      <c r="A7" s="101" t="s">
        <v>706</v>
      </c>
    </row>
    <row r="8" spans="1:2" ht="19.5">
      <c r="A8" s="101" t="s">
        <v>685</v>
      </c>
    </row>
    <row r="9" spans="1:2" ht="19.5">
      <c r="A9" s="101" t="s">
        <v>707</v>
      </c>
    </row>
    <row r="10" spans="1:2" ht="19.5">
      <c r="A10" s="102" t="s">
        <v>2</v>
      </c>
    </row>
    <row r="11" spans="1:2" ht="19.5">
      <c r="A11" s="100" t="s">
        <v>700</v>
      </c>
    </row>
    <row r="12" spans="1:2" ht="78">
      <c r="A12" s="104" t="s">
        <v>704</v>
      </c>
    </row>
    <row r="13" spans="1:2" ht="19.5">
      <c r="A13" s="13" t="s">
        <v>3</v>
      </c>
    </row>
    <row r="14" spans="1:2" ht="56.25">
      <c r="A14" s="16" t="s">
        <v>600</v>
      </c>
    </row>
    <row r="15" spans="1:2" ht="58.5">
      <c r="A15" s="18" t="s">
        <v>592</v>
      </c>
    </row>
    <row r="16" spans="1:2" ht="19.5">
      <c r="A16" s="8" t="s">
        <v>4</v>
      </c>
    </row>
    <row r="17" spans="1:1" ht="97.5">
      <c r="A17" s="9" t="s">
        <v>596</v>
      </c>
    </row>
    <row r="18" spans="1:1" ht="39">
      <c r="A18" s="9" t="s">
        <v>593</v>
      </c>
    </row>
    <row r="19" spans="1:1" ht="58.5">
      <c r="A19" s="9" t="s">
        <v>597</v>
      </c>
    </row>
    <row r="20" spans="1:1" ht="117">
      <c r="A20" s="9" t="s">
        <v>599</v>
      </c>
    </row>
    <row r="21" spans="1:1" ht="19.5">
      <c r="A21" s="9" t="s">
        <v>598</v>
      </c>
    </row>
    <row r="22" spans="1:1" ht="117">
      <c r="A22" s="9" t="s">
        <v>595</v>
      </c>
    </row>
    <row r="23" spans="1:1" ht="19.5">
      <c r="A23" s="9" t="s">
        <v>83</v>
      </c>
    </row>
    <row r="24" spans="1:1" ht="19.5">
      <c r="A24" s="9" t="s">
        <v>238</v>
      </c>
    </row>
    <row r="25" spans="1:1" ht="19.5">
      <c r="A25" s="9" t="s">
        <v>6</v>
      </c>
    </row>
    <row r="26" spans="1:1" ht="19.5">
      <c r="A26" s="13" t="s">
        <v>7</v>
      </c>
    </row>
    <row r="27" spans="1:1" ht="39">
      <c r="A27" s="9" t="s">
        <v>240</v>
      </c>
    </row>
    <row r="28" spans="1:1" ht="39">
      <c r="A28" s="9" t="s">
        <v>239</v>
      </c>
    </row>
    <row r="29" spans="1:1" ht="19.5">
      <c r="A29" s="13" t="s">
        <v>8</v>
      </c>
    </row>
    <row r="30" spans="1:1" ht="39">
      <c r="A30" s="9" t="s">
        <v>594</v>
      </c>
    </row>
    <row r="31" spans="1:1" ht="19.5">
      <c r="A31" s="9" t="s">
        <v>24</v>
      </c>
    </row>
    <row r="32" spans="1:1" ht="39">
      <c r="A32" s="14" t="s">
        <v>11</v>
      </c>
    </row>
    <row r="33" spans="1:1" ht="20.25" thickBot="1">
      <c r="A33" s="15" t="s">
        <v>9</v>
      </c>
    </row>
  </sheetData>
  <phoneticPr fontId="15"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workbookViewId="0">
      <selection activeCell="B1" sqref="B1"/>
    </sheetView>
  </sheetViews>
  <sheetFormatPr defaultRowHeight="16.5"/>
  <cols>
    <col min="1" max="1" width="93.5" customWidth="1"/>
  </cols>
  <sheetData>
    <row r="1" spans="1:3" ht="19.5">
      <c r="A1" s="17" t="s">
        <v>719</v>
      </c>
      <c r="B1" s="1" t="s">
        <v>25</v>
      </c>
    </row>
    <row r="2" spans="1:3" ht="19.5">
      <c r="A2" s="20" t="s">
        <v>134</v>
      </c>
    </row>
    <row r="3" spans="1:3" ht="19.5">
      <c r="A3" s="20" t="s">
        <v>50</v>
      </c>
    </row>
    <row r="4" spans="1:3" ht="19.5">
      <c r="A4" s="34" t="s">
        <v>1</v>
      </c>
    </row>
    <row r="5" spans="1:3" ht="19.5">
      <c r="A5" s="101" t="s">
        <v>710</v>
      </c>
    </row>
    <row r="6" spans="1:3" ht="19.5">
      <c r="A6" s="101" t="s">
        <v>720</v>
      </c>
    </row>
    <row r="7" spans="1:3" ht="19.5">
      <c r="A7" s="101" t="s">
        <v>718</v>
      </c>
    </row>
    <row r="8" spans="1:3" ht="19.5">
      <c r="A8" s="101" t="s">
        <v>685</v>
      </c>
    </row>
    <row r="9" spans="1:3" ht="19.5">
      <c r="A9" s="101" t="s">
        <v>1648</v>
      </c>
    </row>
    <row r="10" spans="1:3" ht="19.5">
      <c r="A10" s="102" t="s">
        <v>2</v>
      </c>
    </row>
    <row r="11" spans="1:3" ht="19.5">
      <c r="A11" s="100" t="s">
        <v>700</v>
      </c>
    </row>
    <row r="12" spans="1:3" ht="78">
      <c r="A12" s="18" t="s">
        <v>704</v>
      </c>
    </row>
    <row r="13" spans="1:3" ht="19.5">
      <c r="A13" s="13" t="s">
        <v>3</v>
      </c>
      <c r="C13" s="10"/>
    </row>
    <row r="14" spans="1:3" ht="18.75">
      <c r="A14" s="16" t="s">
        <v>603</v>
      </c>
    </row>
    <row r="15" spans="1:3" ht="19.5">
      <c r="A15" s="9" t="s">
        <v>602</v>
      </c>
    </row>
    <row r="16" spans="1:3" ht="19.5">
      <c r="A16" s="8" t="s">
        <v>4</v>
      </c>
    </row>
    <row r="17" spans="1:1" ht="58.5">
      <c r="A17" s="9" t="s">
        <v>621</v>
      </c>
    </row>
    <row r="18" spans="1:1" ht="78">
      <c r="A18" s="9" t="s">
        <v>622</v>
      </c>
    </row>
    <row r="19" spans="1:1" ht="19.5">
      <c r="A19" s="9" t="s">
        <v>623</v>
      </c>
    </row>
    <row r="20" spans="1:1" ht="19.5">
      <c r="A20" s="9" t="s">
        <v>624</v>
      </c>
    </row>
    <row r="21" spans="1:1" ht="19.5">
      <c r="A21" s="9" t="s">
        <v>625</v>
      </c>
    </row>
    <row r="22" spans="1:1" ht="19.5">
      <c r="A22" s="9" t="s">
        <v>626</v>
      </c>
    </row>
    <row r="23" spans="1:1" ht="58.5">
      <c r="A23" s="9" t="s">
        <v>627</v>
      </c>
    </row>
    <row r="24" spans="1:1" ht="19.5">
      <c r="A24" s="9" t="s">
        <v>628</v>
      </c>
    </row>
    <row r="25" spans="1:1" ht="58.5">
      <c r="A25" s="9" t="s">
        <v>629</v>
      </c>
    </row>
    <row r="26" spans="1:1" ht="58.5">
      <c r="A26" s="9" t="s">
        <v>630</v>
      </c>
    </row>
    <row r="27" spans="1:1" ht="97.5">
      <c r="A27" s="9" t="s">
        <v>631</v>
      </c>
    </row>
    <row r="28" spans="1:1" ht="312">
      <c r="A28" s="9" t="s">
        <v>633</v>
      </c>
    </row>
    <row r="29" spans="1:1" ht="156">
      <c r="A29" s="9" t="s">
        <v>634</v>
      </c>
    </row>
    <row r="30" spans="1:1" ht="19.5">
      <c r="A30" s="9" t="s">
        <v>632</v>
      </c>
    </row>
    <row r="31" spans="1:1" ht="19.5">
      <c r="A31" s="9" t="s">
        <v>241</v>
      </c>
    </row>
    <row r="32" spans="1:1" ht="19.5">
      <c r="A32" s="9" t="s">
        <v>6</v>
      </c>
    </row>
    <row r="33" spans="1:1" ht="19.5">
      <c r="A33" s="13" t="s">
        <v>7</v>
      </c>
    </row>
    <row r="34" spans="1:1" ht="39">
      <c r="A34" s="9" t="s">
        <v>243</v>
      </c>
    </row>
    <row r="35" spans="1:1" ht="39" customHeight="1">
      <c r="A35" s="9" t="s">
        <v>242</v>
      </c>
    </row>
    <row r="36" spans="1:1" ht="19.5">
      <c r="A36" s="13" t="s">
        <v>8</v>
      </c>
    </row>
    <row r="37" spans="1:1" ht="58.5">
      <c r="A37" s="9" t="s">
        <v>601</v>
      </c>
    </row>
    <row r="38" spans="1:1" ht="19.5">
      <c r="A38" s="9" t="s">
        <v>24</v>
      </c>
    </row>
    <row r="39" spans="1:1" ht="39">
      <c r="A39" s="14" t="s">
        <v>11</v>
      </c>
    </row>
    <row r="40" spans="1:1" ht="20.25" thickBot="1">
      <c r="A40" s="15" t="s">
        <v>9</v>
      </c>
    </row>
  </sheetData>
  <phoneticPr fontId="15" type="noConversion"/>
  <hyperlinks>
    <hyperlink ref="B1" location="預告統計資料發布時間表!A1" display="回發布時間表" xr:uid="{00000000-0004-0000-18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workbookViewId="0">
      <selection activeCell="B1" sqref="B1"/>
    </sheetView>
  </sheetViews>
  <sheetFormatPr defaultRowHeight="16.5"/>
  <cols>
    <col min="1" max="1" width="104.5" customWidth="1"/>
  </cols>
  <sheetData>
    <row r="1" spans="1:3" ht="19.5">
      <c r="A1" s="17" t="s">
        <v>713</v>
      </c>
      <c r="B1" s="1" t="s">
        <v>25</v>
      </c>
    </row>
    <row r="2" spans="1:3" ht="19.5">
      <c r="A2" s="20" t="s">
        <v>505</v>
      </c>
    </row>
    <row r="3" spans="1:3" ht="19.5">
      <c r="A3" s="20" t="s">
        <v>52</v>
      </c>
    </row>
    <row r="4" spans="1:3" ht="19.5">
      <c r="A4" s="34" t="s">
        <v>1</v>
      </c>
    </row>
    <row r="5" spans="1:3" ht="19.5">
      <c r="A5" s="101" t="s">
        <v>714</v>
      </c>
    </row>
    <row r="6" spans="1:3" ht="19.5">
      <c r="A6" s="101" t="s">
        <v>715</v>
      </c>
    </row>
    <row r="7" spans="1:3" ht="19.5">
      <c r="A7" s="101" t="s">
        <v>712</v>
      </c>
    </row>
    <row r="8" spans="1:3" ht="19.5">
      <c r="A8" s="101" t="s">
        <v>685</v>
      </c>
    </row>
    <row r="9" spans="1:3" ht="19.5">
      <c r="A9" s="101" t="s">
        <v>686</v>
      </c>
    </row>
    <row r="10" spans="1:3" ht="19.5">
      <c r="A10" s="102" t="s">
        <v>2</v>
      </c>
    </row>
    <row r="11" spans="1:3" ht="19.5">
      <c r="A11" s="100" t="s">
        <v>700</v>
      </c>
    </row>
    <row r="12" spans="1:3" ht="78">
      <c r="A12" s="104" t="s">
        <v>772</v>
      </c>
    </row>
    <row r="13" spans="1:3" ht="19.5">
      <c r="A13" s="13" t="s">
        <v>3</v>
      </c>
      <c r="C13" s="10"/>
    </row>
    <row r="14" spans="1:3" ht="18.75">
      <c r="A14" s="16" t="s">
        <v>136</v>
      </c>
    </row>
    <row r="15" spans="1:3" ht="19.5">
      <c r="A15" s="9" t="s">
        <v>53</v>
      </c>
    </row>
    <row r="16" spans="1:3" ht="19.5">
      <c r="A16" s="8" t="s">
        <v>137</v>
      </c>
    </row>
    <row r="17" spans="1:1" ht="39">
      <c r="A17" s="18" t="s">
        <v>457</v>
      </c>
    </row>
    <row r="18" spans="1:1" ht="78">
      <c r="A18" s="18" t="s">
        <v>460</v>
      </c>
    </row>
    <row r="19" spans="1:1" ht="58.5">
      <c r="A19" s="18" t="s">
        <v>461</v>
      </c>
    </row>
    <row r="20" spans="1:1" ht="39">
      <c r="A20" s="18" t="s">
        <v>462</v>
      </c>
    </row>
    <row r="21" spans="1:1" ht="58.5">
      <c r="A21" s="18" t="s">
        <v>463</v>
      </c>
    </row>
    <row r="22" spans="1:1" ht="39">
      <c r="A22" s="18" t="s">
        <v>464</v>
      </c>
    </row>
    <row r="23" spans="1:1" ht="19.5">
      <c r="A23" s="18" t="s">
        <v>458</v>
      </c>
    </row>
    <row r="24" spans="1:1" ht="19.5">
      <c r="A24" s="18" t="s">
        <v>459</v>
      </c>
    </row>
    <row r="25" spans="1:1" ht="58.5">
      <c r="A25" s="18" t="s">
        <v>465</v>
      </c>
    </row>
    <row r="26" spans="1:1" ht="19.5">
      <c r="A26" s="9" t="s">
        <v>38</v>
      </c>
    </row>
    <row r="27" spans="1:1" ht="58.5">
      <c r="A27" s="9" t="s">
        <v>466</v>
      </c>
    </row>
    <row r="28" spans="1:1" ht="19.5">
      <c r="A28" s="9" t="s">
        <v>54</v>
      </c>
    </row>
    <row r="29" spans="1:1" ht="19.5">
      <c r="A29" s="9" t="s">
        <v>649</v>
      </c>
    </row>
    <row r="30" spans="1:1" ht="19.5">
      <c r="A30" s="9" t="s">
        <v>6</v>
      </c>
    </row>
    <row r="31" spans="1:1" ht="19.5">
      <c r="A31" s="13" t="s">
        <v>7</v>
      </c>
    </row>
    <row r="32" spans="1:1" ht="39">
      <c r="A32" s="9" t="s">
        <v>244</v>
      </c>
    </row>
    <row r="33" spans="1:1" ht="39">
      <c r="A33" s="9" t="s">
        <v>455</v>
      </c>
    </row>
    <row r="34" spans="1:1" ht="19.5">
      <c r="A34" s="13" t="s">
        <v>8</v>
      </c>
    </row>
    <row r="35" spans="1:1" ht="39">
      <c r="A35" s="9" t="s">
        <v>467</v>
      </c>
    </row>
    <row r="36" spans="1:1" ht="19.5">
      <c r="A36" s="9" t="s">
        <v>51</v>
      </c>
    </row>
    <row r="37" spans="1:1" ht="39">
      <c r="A37" s="14" t="s">
        <v>42</v>
      </c>
    </row>
    <row r="38" spans="1:1" ht="20.25" thickBot="1">
      <c r="A38" s="15" t="s">
        <v>9</v>
      </c>
    </row>
    <row r="45" spans="1:1" ht="39" customHeight="1"/>
  </sheetData>
  <phoneticPr fontId="8" type="noConversion"/>
  <hyperlinks>
    <hyperlink ref="B1" location="預告統計資料發布時間表!A1" display="回發布時間表" xr:uid="{00000000-0004-0000-1A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workbookViewId="0">
      <selection activeCell="A12" sqref="A12"/>
    </sheetView>
  </sheetViews>
  <sheetFormatPr defaultRowHeight="16.5"/>
  <cols>
    <col min="1" max="1" width="94.875" customWidth="1"/>
  </cols>
  <sheetData>
    <row r="1" spans="1:3" ht="39">
      <c r="A1" s="22" t="s">
        <v>476</v>
      </c>
      <c r="B1" s="1" t="s">
        <v>12</v>
      </c>
    </row>
    <row r="2" spans="1:3" ht="19.5">
      <c r="A2" s="12" t="s">
        <v>469</v>
      </c>
    </row>
    <row r="3" spans="1:3" ht="19.5">
      <c r="A3" s="12" t="s">
        <v>111</v>
      </c>
    </row>
    <row r="4" spans="1:3" ht="19.5">
      <c r="A4" s="13" t="s">
        <v>1</v>
      </c>
    </row>
    <row r="5" spans="1:3" ht="19.5">
      <c r="A5" s="28" t="s">
        <v>228</v>
      </c>
    </row>
    <row r="6" spans="1:3" ht="19.5">
      <c r="A6" s="28" t="s">
        <v>234</v>
      </c>
    </row>
    <row r="7" spans="1:3" ht="19.5">
      <c r="A7" s="29" t="s">
        <v>229</v>
      </c>
    </row>
    <row r="8" spans="1:3" ht="19.5">
      <c r="A8" s="29" t="s">
        <v>230</v>
      </c>
    </row>
    <row r="9" spans="1:3" ht="19.5">
      <c r="A9" s="29" t="s">
        <v>231</v>
      </c>
    </row>
    <row r="10" spans="1:3" ht="19.5">
      <c r="A10" s="27" t="s">
        <v>2</v>
      </c>
    </row>
    <row r="11" spans="1:3" ht="19.5">
      <c r="A11" s="28" t="s">
        <v>235</v>
      </c>
    </row>
    <row r="12" spans="1:3" ht="78">
      <c r="A12" s="9" t="s">
        <v>668</v>
      </c>
    </row>
    <row r="13" spans="1:3" ht="19.5">
      <c r="A13" s="13" t="s">
        <v>3</v>
      </c>
      <c r="C13" s="10"/>
    </row>
    <row r="14" spans="1:3" ht="39">
      <c r="A14" s="9" t="s">
        <v>112</v>
      </c>
    </row>
    <row r="15" spans="1:3" ht="19.5">
      <c r="A15" s="9" t="s">
        <v>113</v>
      </c>
    </row>
    <row r="16" spans="1:3" ht="19.5">
      <c r="A16" s="8" t="s">
        <v>114</v>
      </c>
    </row>
    <row r="17" spans="1:1" ht="19.5">
      <c r="A17" s="9" t="s">
        <v>115</v>
      </c>
    </row>
    <row r="18" spans="1:1" ht="58.5">
      <c r="A18" s="9" t="s">
        <v>127</v>
      </c>
    </row>
    <row r="19" spans="1:1" ht="19.5">
      <c r="A19" s="9" t="s">
        <v>116</v>
      </c>
    </row>
    <row r="20" spans="1:1" ht="19.5">
      <c r="A20" s="9" t="s">
        <v>117</v>
      </c>
    </row>
    <row r="21" spans="1:1" ht="19.5">
      <c r="A21" s="9" t="s">
        <v>118</v>
      </c>
    </row>
    <row r="22" spans="1:1" ht="39">
      <c r="A22" s="9" t="s">
        <v>119</v>
      </c>
    </row>
    <row r="23" spans="1:1" ht="39">
      <c r="A23" s="9" t="s">
        <v>120</v>
      </c>
    </row>
    <row r="24" spans="1:1" ht="78">
      <c r="A24" s="9" t="s">
        <v>121</v>
      </c>
    </row>
    <row r="25" spans="1:1" ht="39">
      <c r="A25" s="9" t="s">
        <v>122</v>
      </c>
    </row>
    <row r="26" spans="1:1" ht="19.5">
      <c r="A26" s="9" t="s">
        <v>123</v>
      </c>
    </row>
    <row r="27" spans="1:1" ht="39">
      <c r="A27" s="9" t="s">
        <v>124</v>
      </c>
    </row>
    <row r="28" spans="1:1" ht="39">
      <c r="A28" s="9" t="s">
        <v>125</v>
      </c>
    </row>
    <row r="29" spans="1:1" ht="39">
      <c r="A29" s="9" t="s">
        <v>126</v>
      </c>
    </row>
    <row r="30" spans="1:1" ht="19.5">
      <c r="A30" s="8" t="s">
        <v>247</v>
      </c>
    </row>
    <row r="31" spans="1:1" ht="58.5">
      <c r="A31" s="9" t="s">
        <v>245</v>
      </c>
    </row>
    <row r="32" spans="1:1" ht="19.5">
      <c r="A32" s="8" t="s">
        <v>54</v>
      </c>
    </row>
    <row r="33" spans="1:1" ht="19.5">
      <c r="A33" s="8" t="s">
        <v>238</v>
      </c>
    </row>
    <row r="34" spans="1:1" ht="19.5">
      <c r="A34" s="8" t="s">
        <v>6</v>
      </c>
    </row>
    <row r="35" spans="1:1" ht="19.5">
      <c r="A35" s="13" t="s">
        <v>7</v>
      </c>
    </row>
    <row r="36" spans="1:1" ht="39">
      <c r="A36" s="9" t="s">
        <v>244</v>
      </c>
    </row>
    <row r="37" spans="1:1" ht="39">
      <c r="A37" s="9" t="s">
        <v>246</v>
      </c>
    </row>
    <row r="38" spans="1:1" ht="19.5">
      <c r="A38" s="13" t="s">
        <v>8</v>
      </c>
    </row>
    <row r="39" spans="1:1" ht="39">
      <c r="A39" s="9" t="s">
        <v>128</v>
      </c>
    </row>
    <row r="40" spans="1:1" ht="19.5">
      <c r="A40" s="9" t="s">
        <v>41</v>
      </c>
    </row>
    <row r="41" spans="1:1" ht="39">
      <c r="A41" s="14" t="s">
        <v>11</v>
      </c>
    </row>
    <row r="42" spans="1:1" ht="20.25" thickBot="1">
      <c r="A42" s="15" t="s">
        <v>9</v>
      </c>
    </row>
  </sheetData>
  <phoneticPr fontId="15" type="noConversion"/>
  <hyperlinks>
    <hyperlink ref="B1" location="預告統計資料發布時間表!A1" display="回發布時間表" xr:uid="{00000000-0004-0000-1B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B1" sqref="B1"/>
    </sheetView>
  </sheetViews>
  <sheetFormatPr defaultRowHeight="16.5"/>
  <cols>
    <col min="1" max="1" width="94.875" customWidth="1"/>
  </cols>
  <sheetData>
    <row r="1" spans="1:3" ht="19.5">
      <c r="A1" s="17" t="s">
        <v>716</v>
      </c>
      <c r="B1" s="1" t="s">
        <v>12</v>
      </c>
    </row>
    <row r="2" spans="1:3" ht="19.5">
      <c r="A2" s="20" t="s">
        <v>469</v>
      </c>
    </row>
    <row r="3" spans="1:3" ht="19.5">
      <c r="A3" s="20" t="s">
        <v>468</v>
      </c>
    </row>
    <row r="4" spans="1:3" ht="19.5">
      <c r="A4" s="34" t="s">
        <v>1</v>
      </c>
    </row>
    <row r="5" spans="1:3" ht="19.5">
      <c r="A5" s="101" t="s">
        <v>710</v>
      </c>
    </row>
    <row r="6" spans="1:3" ht="19.5">
      <c r="A6" s="101" t="s">
        <v>717</v>
      </c>
    </row>
    <row r="7" spans="1:3" ht="19.5">
      <c r="A7" s="101" t="s">
        <v>684</v>
      </c>
    </row>
    <row r="8" spans="1:3" ht="19.5">
      <c r="A8" s="101" t="s">
        <v>685</v>
      </c>
    </row>
    <row r="9" spans="1:3" ht="19.5">
      <c r="A9" s="101" t="s">
        <v>686</v>
      </c>
    </row>
    <row r="10" spans="1:3" ht="19.5">
      <c r="A10" s="102" t="s">
        <v>2</v>
      </c>
    </row>
    <row r="11" spans="1:3" ht="19.5">
      <c r="A11" s="100" t="s">
        <v>700</v>
      </c>
    </row>
    <row r="12" spans="1:3" ht="78">
      <c r="A12" s="18" t="s">
        <v>772</v>
      </c>
    </row>
    <row r="13" spans="1:3" ht="19.5">
      <c r="A13" s="13" t="s">
        <v>3</v>
      </c>
      <c r="C13" s="10"/>
    </row>
    <row r="14" spans="1:3" ht="19.5">
      <c r="A14" s="9" t="s">
        <v>470</v>
      </c>
    </row>
    <row r="15" spans="1:3" ht="19.5">
      <c r="A15" s="9" t="s">
        <v>113</v>
      </c>
    </row>
    <row r="16" spans="1:3" ht="19.5">
      <c r="A16" s="8" t="s">
        <v>114</v>
      </c>
    </row>
    <row r="17" spans="1:1" ht="19.5">
      <c r="A17" s="9" t="s">
        <v>471</v>
      </c>
    </row>
    <row r="18" spans="1:1" ht="58.5">
      <c r="A18" s="9" t="s">
        <v>483</v>
      </c>
    </row>
    <row r="19" spans="1:1" ht="58.5">
      <c r="A19" s="9" t="s">
        <v>482</v>
      </c>
    </row>
    <row r="20" spans="1:1" ht="97.5">
      <c r="A20" s="9" t="s">
        <v>481</v>
      </c>
    </row>
    <row r="21" spans="1:1" ht="58.5">
      <c r="A21" s="9" t="s">
        <v>480</v>
      </c>
    </row>
    <row r="22" spans="1:1" ht="19.5">
      <c r="A22" s="9" t="s">
        <v>472</v>
      </c>
    </row>
    <row r="23" spans="1:1" ht="58.5">
      <c r="A23" s="9" t="s">
        <v>479</v>
      </c>
    </row>
    <row r="24" spans="1:1" ht="58.5">
      <c r="A24" s="9" t="s">
        <v>477</v>
      </c>
    </row>
    <row r="25" spans="1:1" ht="58.5">
      <c r="A25" s="9" t="s">
        <v>478</v>
      </c>
    </row>
    <row r="26" spans="1:1" ht="19.5">
      <c r="A26" s="8" t="s">
        <v>473</v>
      </c>
    </row>
    <row r="27" spans="1:1" ht="19.5">
      <c r="A27" s="9" t="s">
        <v>474</v>
      </c>
    </row>
    <row r="28" spans="1:1" ht="19.5">
      <c r="A28" s="8" t="s">
        <v>54</v>
      </c>
    </row>
    <row r="29" spans="1:1" ht="19.5">
      <c r="A29" s="8" t="s">
        <v>238</v>
      </c>
    </row>
    <row r="30" spans="1:1" ht="19.5">
      <c r="A30" s="8" t="s">
        <v>6</v>
      </c>
    </row>
    <row r="31" spans="1:1" ht="19.5">
      <c r="A31" s="13" t="s">
        <v>7</v>
      </c>
    </row>
    <row r="32" spans="1:1" ht="39">
      <c r="A32" s="9" t="s">
        <v>244</v>
      </c>
    </row>
    <row r="33" spans="1:1" ht="39">
      <c r="A33" s="9" t="s">
        <v>455</v>
      </c>
    </row>
    <row r="34" spans="1:1" ht="19.5">
      <c r="A34" s="13" t="s">
        <v>8</v>
      </c>
    </row>
    <row r="35" spans="1:1" ht="19.5">
      <c r="A35" s="9" t="s">
        <v>475</v>
      </c>
    </row>
    <row r="36" spans="1:1" ht="19.5">
      <c r="A36" s="9" t="s">
        <v>41</v>
      </c>
    </row>
    <row r="37" spans="1:1" ht="39">
      <c r="A37" s="14" t="s">
        <v>11</v>
      </c>
    </row>
    <row r="38" spans="1:1" ht="20.25" thickBot="1">
      <c r="A38" s="15" t="s">
        <v>9</v>
      </c>
    </row>
  </sheetData>
  <phoneticPr fontId="15" type="noConversion"/>
  <hyperlinks>
    <hyperlink ref="B1" location="預告統計資料發布時間表!A1" display="回發布時間表" xr:uid="{00000000-0004-0000-1C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RowHeight="16.5"/>
  <cols>
    <col min="1" max="1" width="94.875" customWidth="1"/>
  </cols>
  <sheetData>
    <row r="1" spans="1:3" ht="19.5">
      <c r="A1" s="17" t="s">
        <v>721</v>
      </c>
      <c r="B1" s="1" t="s">
        <v>12</v>
      </c>
    </row>
    <row r="2" spans="1:3" ht="19.5">
      <c r="A2" s="20" t="s">
        <v>469</v>
      </c>
    </row>
    <row r="3" spans="1:3" ht="19.5">
      <c r="A3" s="20" t="s">
        <v>485</v>
      </c>
    </row>
    <row r="4" spans="1:3" ht="19.5">
      <c r="A4" s="34" t="s">
        <v>1</v>
      </c>
    </row>
    <row r="5" spans="1:3" ht="19.5">
      <c r="A5" s="101" t="s">
        <v>710</v>
      </c>
    </row>
    <row r="6" spans="1:3" ht="19.5">
      <c r="A6" s="101" t="s">
        <v>717</v>
      </c>
    </row>
    <row r="7" spans="1:3" ht="19.5">
      <c r="A7" s="101" t="s">
        <v>684</v>
      </c>
    </row>
    <row r="8" spans="1:3" ht="19.5">
      <c r="A8" s="101" t="s">
        <v>685</v>
      </c>
    </row>
    <row r="9" spans="1:3" ht="19.5">
      <c r="A9" s="101" t="s">
        <v>686</v>
      </c>
    </row>
    <row r="10" spans="1:3" ht="19.5">
      <c r="A10" s="102" t="s">
        <v>2</v>
      </c>
    </row>
    <row r="11" spans="1:3" ht="19.5">
      <c r="A11" s="100" t="s">
        <v>700</v>
      </c>
    </row>
    <row r="12" spans="1:3" ht="78">
      <c r="A12" s="18" t="s">
        <v>772</v>
      </c>
    </row>
    <row r="13" spans="1:3" ht="19.5">
      <c r="A13" s="13" t="s">
        <v>3</v>
      </c>
      <c r="C13" s="10"/>
    </row>
    <row r="14" spans="1:3" ht="19.5">
      <c r="A14" s="9" t="s">
        <v>486</v>
      </c>
    </row>
    <row r="15" spans="1:3" ht="19.5">
      <c r="A15" s="9" t="s">
        <v>113</v>
      </c>
    </row>
    <row r="16" spans="1:3" ht="19.5">
      <c r="A16" s="8" t="s">
        <v>114</v>
      </c>
    </row>
    <row r="17" spans="1:1" ht="58.5">
      <c r="A17" s="9" t="s">
        <v>491</v>
      </c>
    </row>
    <row r="18" spans="1:1" ht="78">
      <c r="A18" s="9" t="s">
        <v>492</v>
      </c>
    </row>
    <row r="19" spans="1:1" ht="19.5">
      <c r="A19" s="9" t="s">
        <v>488</v>
      </c>
    </row>
    <row r="20" spans="1:1" ht="19.5">
      <c r="A20" s="9" t="s">
        <v>489</v>
      </c>
    </row>
    <row r="21" spans="1:1" ht="19.5">
      <c r="A21" s="8" t="s">
        <v>484</v>
      </c>
    </row>
    <row r="22" spans="1:1" ht="19.5">
      <c r="A22" s="9" t="s">
        <v>487</v>
      </c>
    </row>
    <row r="23" spans="1:1" ht="19.5">
      <c r="A23" s="8" t="s">
        <v>54</v>
      </c>
    </row>
    <row r="24" spans="1:1" ht="19.5">
      <c r="A24" s="8" t="s">
        <v>238</v>
      </c>
    </row>
    <row r="25" spans="1:1" ht="19.5">
      <c r="A25" s="8" t="s">
        <v>6</v>
      </c>
    </row>
    <row r="26" spans="1:1" ht="19.5">
      <c r="A26" s="13" t="s">
        <v>7</v>
      </c>
    </row>
    <row r="27" spans="1:1" ht="39">
      <c r="A27" s="9" t="s">
        <v>244</v>
      </c>
    </row>
    <row r="28" spans="1:1" ht="39">
      <c r="A28" s="9" t="s">
        <v>455</v>
      </c>
    </row>
    <row r="29" spans="1:1" ht="19.5">
      <c r="A29" s="13" t="s">
        <v>8</v>
      </c>
    </row>
    <row r="30" spans="1:1" ht="19.5">
      <c r="A30" s="9" t="s">
        <v>490</v>
      </c>
    </row>
    <row r="31" spans="1:1" ht="19.5">
      <c r="A31" s="9" t="s">
        <v>41</v>
      </c>
    </row>
    <row r="32" spans="1:1" ht="39">
      <c r="A32" s="14" t="s">
        <v>11</v>
      </c>
    </row>
    <row r="33" spans="1:1" ht="20.25" thickBot="1">
      <c r="A33" s="15" t="s">
        <v>9</v>
      </c>
    </row>
  </sheetData>
  <phoneticPr fontId="15" type="noConversion"/>
  <hyperlinks>
    <hyperlink ref="B1" location="預告統計資料發布時間表!A1" display="回發布時間表" xr:uid="{00000000-0004-0000-1D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zoomScaleNormal="100" workbookViewId="0">
      <selection activeCell="B1" sqref="B1"/>
    </sheetView>
  </sheetViews>
  <sheetFormatPr defaultRowHeight="16.5"/>
  <cols>
    <col min="1" max="1" width="98.375" customWidth="1"/>
  </cols>
  <sheetData>
    <row r="1" spans="1:3" ht="19.5">
      <c r="A1" s="17" t="s">
        <v>722</v>
      </c>
      <c r="B1" s="1" t="s">
        <v>12</v>
      </c>
    </row>
    <row r="2" spans="1:3" ht="19.5">
      <c r="A2" s="20" t="s">
        <v>505</v>
      </c>
    </row>
    <row r="3" spans="1:3" ht="19.5">
      <c r="A3" s="20" t="s">
        <v>108</v>
      </c>
    </row>
    <row r="4" spans="1:3" ht="19.5">
      <c r="A4" s="34" t="s">
        <v>1</v>
      </c>
    </row>
    <row r="5" spans="1:3" ht="19.5">
      <c r="A5" s="101" t="s">
        <v>710</v>
      </c>
    </row>
    <row r="6" spans="1:3" ht="19.5">
      <c r="A6" s="101" t="s">
        <v>717</v>
      </c>
    </row>
    <row r="7" spans="1:3" ht="19.5">
      <c r="A7" s="101" t="s">
        <v>684</v>
      </c>
    </row>
    <row r="8" spans="1:3" ht="19.5">
      <c r="A8" s="101" t="s">
        <v>685</v>
      </c>
    </row>
    <row r="9" spans="1:3" ht="19.5">
      <c r="A9" s="101" t="s">
        <v>686</v>
      </c>
    </row>
    <row r="10" spans="1:3" ht="19.5">
      <c r="A10" s="102" t="s">
        <v>2</v>
      </c>
    </row>
    <row r="11" spans="1:3" ht="19.5">
      <c r="A11" s="100" t="s">
        <v>700</v>
      </c>
    </row>
    <row r="12" spans="1:3" ht="78">
      <c r="A12" s="104" t="s">
        <v>704</v>
      </c>
    </row>
    <row r="13" spans="1:3" ht="19.5">
      <c r="A13" s="13" t="s">
        <v>3</v>
      </c>
      <c r="C13" s="10"/>
    </row>
    <row r="14" spans="1:3" ht="18.75">
      <c r="A14" s="16" t="s">
        <v>494</v>
      </c>
    </row>
    <row r="15" spans="1:3" ht="19.5">
      <c r="A15" s="9" t="s">
        <v>109</v>
      </c>
    </row>
    <row r="16" spans="1:3" ht="19.5">
      <c r="A16" s="8" t="s">
        <v>4</v>
      </c>
    </row>
    <row r="17" spans="1:1" ht="39">
      <c r="A17" s="18" t="s">
        <v>495</v>
      </c>
    </row>
    <row r="18" spans="1:1" s="10" customFormat="1" ht="58.5">
      <c r="A18" s="18" t="s">
        <v>496</v>
      </c>
    </row>
    <row r="19" spans="1:1" s="10" customFormat="1" ht="58.5">
      <c r="A19" s="18" t="s">
        <v>497</v>
      </c>
    </row>
    <row r="20" spans="1:1" s="10" customFormat="1" ht="39">
      <c r="A20" s="18" t="s">
        <v>498</v>
      </c>
    </row>
    <row r="21" spans="1:1" s="10" customFormat="1" ht="19.5">
      <c r="A21" s="18" t="s">
        <v>499</v>
      </c>
    </row>
    <row r="22" spans="1:1" s="10" customFormat="1" ht="19.5">
      <c r="A22" s="18" t="s">
        <v>500</v>
      </c>
    </row>
    <row r="23" spans="1:1" s="10" customFormat="1" ht="19.5">
      <c r="A23" s="18" t="s">
        <v>501</v>
      </c>
    </row>
    <row r="24" spans="1:1" s="10" customFormat="1" ht="39">
      <c r="A24" s="18" t="s">
        <v>502</v>
      </c>
    </row>
    <row r="25" spans="1:1" ht="78">
      <c r="A25" s="9" t="s">
        <v>503</v>
      </c>
    </row>
    <row r="26" spans="1:1" ht="19.5">
      <c r="A26" s="9" t="s">
        <v>23</v>
      </c>
    </row>
    <row r="27" spans="1:1" ht="19.5">
      <c r="A27" s="9" t="s">
        <v>248</v>
      </c>
    </row>
    <row r="28" spans="1:1" ht="19.5">
      <c r="A28" s="9" t="s">
        <v>6</v>
      </c>
    </row>
    <row r="29" spans="1:1" ht="19.5">
      <c r="A29" s="13" t="s">
        <v>7</v>
      </c>
    </row>
    <row r="30" spans="1:1" ht="39">
      <c r="A30" s="9" t="s">
        <v>249</v>
      </c>
    </row>
    <row r="31" spans="1:1" ht="39">
      <c r="A31" s="9" t="s">
        <v>455</v>
      </c>
    </row>
    <row r="32" spans="1:1" ht="19.5">
      <c r="A32" s="13" t="s">
        <v>8</v>
      </c>
    </row>
    <row r="33" spans="1:1" ht="19.5">
      <c r="A33" s="9" t="s">
        <v>504</v>
      </c>
    </row>
    <row r="34" spans="1:1" ht="19.5">
      <c r="A34" s="9" t="s">
        <v>493</v>
      </c>
    </row>
    <row r="35" spans="1:1" ht="39">
      <c r="A35" s="14" t="s">
        <v>11</v>
      </c>
    </row>
    <row r="36" spans="1:1" ht="20.25" thickBot="1">
      <c r="A36" s="15" t="s">
        <v>9</v>
      </c>
    </row>
  </sheetData>
  <phoneticPr fontId="15"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zoomScaleNormal="100" workbookViewId="0">
      <selection activeCell="B1" sqref="B1"/>
    </sheetView>
  </sheetViews>
  <sheetFormatPr defaultRowHeight="16.5"/>
  <cols>
    <col min="1" max="1" width="98.375" customWidth="1"/>
  </cols>
  <sheetData>
    <row r="1" spans="1:3" ht="19.5">
      <c r="A1" s="17" t="s">
        <v>723</v>
      </c>
      <c r="B1" s="1" t="s">
        <v>12</v>
      </c>
    </row>
    <row r="2" spans="1:3" ht="19.5">
      <c r="A2" s="20" t="s">
        <v>505</v>
      </c>
    </row>
    <row r="3" spans="1:3" ht="19.5">
      <c r="A3" s="20" t="s">
        <v>107</v>
      </c>
    </row>
    <row r="4" spans="1:3" ht="19.5">
      <c r="A4" s="34" t="s">
        <v>1</v>
      </c>
    </row>
    <row r="5" spans="1:3" ht="19.5">
      <c r="A5" s="101" t="s">
        <v>710</v>
      </c>
    </row>
    <row r="6" spans="1:3" ht="19.5">
      <c r="A6" s="101" t="s">
        <v>717</v>
      </c>
    </row>
    <row r="7" spans="1:3" ht="19.5">
      <c r="A7" s="101" t="s">
        <v>684</v>
      </c>
    </row>
    <row r="8" spans="1:3" ht="19.5">
      <c r="A8" s="101" t="s">
        <v>685</v>
      </c>
    </row>
    <row r="9" spans="1:3" ht="19.5">
      <c r="A9" s="101" t="s">
        <v>686</v>
      </c>
    </row>
    <row r="10" spans="1:3" ht="19.5">
      <c r="A10" s="102" t="s">
        <v>2</v>
      </c>
    </row>
    <row r="11" spans="1:3" ht="19.5">
      <c r="A11" s="100" t="s">
        <v>700</v>
      </c>
    </row>
    <row r="12" spans="1:3" ht="78">
      <c r="A12" s="104" t="s">
        <v>704</v>
      </c>
    </row>
    <row r="13" spans="1:3" ht="19.5">
      <c r="A13" s="13" t="s">
        <v>3</v>
      </c>
      <c r="C13" s="10"/>
    </row>
    <row r="14" spans="1:3" ht="18.75">
      <c r="A14" s="16" t="s">
        <v>506</v>
      </c>
    </row>
    <row r="15" spans="1:3" ht="19.5">
      <c r="A15" s="9" t="s">
        <v>138</v>
      </c>
    </row>
    <row r="16" spans="1:3" ht="19.5">
      <c r="A16" s="8" t="s">
        <v>4</v>
      </c>
    </row>
    <row r="17" spans="1:1" s="19" customFormat="1" ht="58.5">
      <c r="A17" s="18" t="s">
        <v>509</v>
      </c>
    </row>
    <row r="18" spans="1:1" s="19" customFormat="1" ht="78">
      <c r="A18" s="18" t="s">
        <v>510</v>
      </c>
    </row>
    <row r="19" spans="1:1" s="19" customFormat="1" ht="78">
      <c r="A19" s="18" t="s">
        <v>511</v>
      </c>
    </row>
    <row r="20" spans="1:1" s="19" customFormat="1" ht="58.5">
      <c r="A20" s="18" t="s">
        <v>512</v>
      </c>
    </row>
    <row r="21" spans="1:1" s="19" customFormat="1" ht="39">
      <c r="A21" s="18" t="s">
        <v>516</v>
      </c>
    </row>
    <row r="22" spans="1:1" s="19" customFormat="1" ht="58.5">
      <c r="A22" s="18" t="s">
        <v>513</v>
      </c>
    </row>
    <row r="23" spans="1:1" s="19" customFormat="1" ht="19.5">
      <c r="A23" s="18" t="s">
        <v>508</v>
      </c>
    </row>
    <row r="24" spans="1:1" s="19" customFormat="1" ht="39">
      <c r="A24" s="18" t="s">
        <v>514</v>
      </c>
    </row>
    <row r="25" spans="1:1" s="19" customFormat="1" ht="39">
      <c r="A25" s="18" t="s">
        <v>515</v>
      </c>
    </row>
    <row r="26" spans="1:1" ht="19.5">
      <c r="A26" s="9" t="s">
        <v>110</v>
      </c>
    </row>
    <row r="27" spans="1:1" ht="58.5">
      <c r="A27" s="9" t="s">
        <v>507</v>
      </c>
    </row>
    <row r="28" spans="1:1" ht="19.5">
      <c r="A28" s="9" t="s">
        <v>23</v>
      </c>
    </row>
    <row r="29" spans="1:1" ht="19.5">
      <c r="A29" s="9" t="s">
        <v>250</v>
      </c>
    </row>
    <row r="30" spans="1:1" ht="19.5">
      <c r="A30" s="9" t="s">
        <v>6</v>
      </c>
    </row>
    <row r="31" spans="1:1" ht="19.5">
      <c r="A31" s="13" t="s">
        <v>7</v>
      </c>
    </row>
    <row r="32" spans="1:1" ht="39">
      <c r="A32" s="9" t="s">
        <v>251</v>
      </c>
    </row>
    <row r="33" spans="1:1" ht="39">
      <c r="A33" s="9" t="s">
        <v>455</v>
      </c>
    </row>
    <row r="34" spans="1:1" ht="19.5">
      <c r="A34" s="13" t="s">
        <v>8</v>
      </c>
    </row>
    <row r="35" spans="1:1" ht="19.5">
      <c r="A35" s="9" t="s">
        <v>517</v>
      </c>
    </row>
    <row r="36" spans="1:1" ht="19.5">
      <c r="A36" s="9" t="s">
        <v>24</v>
      </c>
    </row>
    <row r="37" spans="1:1" ht="39">
      <c r="A37" s="14" t="s">
        <v>11</v>
      </c>
    </row>
    <row r="38" spans="1:1" ht="20.25" thickBot="1">
      <c r="A38" s="15" t="s">
        <v>9</v>
      </c>
    </row>
  </sheetData>
  <phoneticPr fontId="15"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8" sqref="A28"/>
    </sheetView>
  </sheetViews>
  <sheetFormatPr defaultRowHeight="16.5"/>
  <cols>
    <col min="1" max="1" width="93.5" customWidth="1"/>
  </cols>
  <sheetData>
    <row r="1" spans="1:2" ht="19.5">
      <c r="A1" s="17" t="s">
        <v>674</v>
      </c>
      <c r="B1" s="1" t="s">
        <v>12</v>
      </c>
    </row>
    <row r="2" spans="1:2" ht="19.5">
      <c r="A2" s="20" t="s">
        <v>0</v>
      </c>
    </row>
    <row r="3" spans="1:2" ht="19.5">
      <c r="A3" s="20" t="s">
        <v>675</v>
      </c>
    </row>
    <row r="4" spans="1:2" ht="19.5">
      <c r="A4" s="34" t="s">
        <v>1</v>
      </c>
    </row>
    <row r="5" spans="1:2" ht="19.5">
      <c r="A5" s="33" t="s">
        <v>676</v>
      </c>
    </row>
    <row r="6" spans="1:2" ht="19.5">
      <c r="A6" s="33" t="s">
        <v>677</v>
      </c>
    </row>
    <row r="7" spans="1:2" ht="19.5">
      <c r="A7" s="33" t="s">
        <v>669</v>
      </c>
    </row>
    <row r="8" spans="1:2" ht="19.5">
      <c r="A8" s="33" t="s">
        <v>670</v>
      </c>
    </row>
    <row r="9" spans="1:2" ht="19.5">
      <c r="A9" s="33" t="s">
        <v>671</v>
      </c>
    </row>
    <row r="10" spans="1:2" ht="19.5">
      <c r="A10" s="34" t="s">
        <v>2</v>
      </c>
    </row>
    <row r="11" spans="1:2" ht="19.5">
      <c r="A11" s="33" t="s">
        <v>678</v>
      </c>
    </row>
    <row r="12" spans="1:2" ht="78">
      <c r="A12" s="18" t="s">
        <v>704</v>
      </c>
    </row>
    <row r="13" spans="1:2" ht="19.5">
      <c r="A13" s="34" t="s">
        <v>3</v>
      </c>
    </row>
    <row r="14" spans="1:2" ht="18.75">
      <c r="A14" s="32" t="s">
        <v>679</v>
      </c>
    </row>
    <row r="15" spans="1:2" ht="39">
      <c r="A15" s="18" t="s">
        <v>13</v>
      </c>
    </row>
    <row r="16" spans="1:2" ht="19.5">
      <c r="A16" s="3" t="s">
        <v>4</v>
      </c>
    </row>
    <row r="17" spans="1:1" ht="19.5">
      <c r="A17" s="18" t="s">
        <v>152</v>
      </c>
    </row>
    <row r="18" spans="1:1" ht="19.5">
      <c r="A18" s="18" t="s">
        <v>149</v>
      </c>
    </row>
    <row r="19" spans="1:1" ht="39">
      <c r="A19" s="18" t="s">
        <v>153</v>
      </c>
    </row>
    <row r="20" spans="1:1" ht="19.5">
      <c r="A20" s="18" t="s">
        <v>154</v>
      </c>
    </row>
    <row r="21" spans="1:1" ht="19.5">
      <c r="A21" s="18" t="s">
        <v>150</v>
      </c>
    </row>
    <row r="22" spans="1:1" ht="39">
      <c r="A22" s="18" t="s">
        <v>151</v>
      </c>
    </row>
    <row r="23" spans="1:1" ht="78">
      <c r="A23" s="18" t="s">
        <v>672</v>
      </c>
    </row>
    <row r="24" spans="1:1" ht="19.5">
      <c r="A24" s="3" t="s">
        <v>5</v>
      </c>
    </row>
    <row r="25" spans="1:1" ht="39">
      <c r="A25" s="9" t="s">
        <v>385</v>
      </c>
    </row>
    <row r="26" spans="1:1" ht="19.5">
      <c r="A26" s="8" t="s">
        <v>15</v>
      </c>
    </row>
    <row r="27" spans="1:1" ht="19.5">
      <c r="A27" s="8" t="s">
        <v>779</v>
      </c>
    </row>
    <row r="28" spans="1:1" ht="19.5">
      <c r="A28" s="3" t="s">
        <v>6</v>
      </c>
    </row>
    <row r="29" spans="1:1" ht="19.5">
      <c r="A29" s="2" t="s">
        <v>7</v>
      </c>
    </row>
    <row r="30" spans="1:1" ht="58.5">
      <c r="A30" s="9" t="s">
        <v>673</v>
      </c>
    </row>
    <row r="31" spans="1:1" ht="39">
      <c r="A31" s="4" t="s">
        <v>10</v>
      </c>
    </row>
    <row r="32" spans="1:1" ht="19.5">
      <c r="A32" s="2" t="s">
        <v>8</v>
      </c>
    </row>
    <row r="33" spans="1:1" ht="39">
      <c r="A33" s="4" t="s">
        <v>14</v>
      </c>
    </row>
    <row r="34" spans="1:1" ht="39">
      <c r="A34" s="9" t="s">
        <v>16</v>
      </c>
    </row>
    <row r="35" spans="1:1" ht="39">
      <c r="A35" s="5" t="s">
        <v>11</v>
      </c>
    </row>
    <row r="36" spans="1:1" ht="20.25" thickBot="1">
      <c r="A36" s="6" t="s">
        <v>9</v>
      </c>
    </row>
  </sheetData>
  <phoneticPr fontId="8"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workbookViewId="0">
      <selection activeCell="B1" sqref="B1"/>
    </sheetView>
  </sheetViews>
  <sheetFormatPr defaultRowHeight="16.5"/>
  <cols>
    <col min="1" max="1" width="92.375" customWidth="1"/>
  </cols>
  <sheetData>
    <row r="1" spans="1:2" ht="19.5">
      <c r="A1" s="17" t="s">
        <v>726</v>
      </c>
      <c r="B1" s="1" t="s">
        <v>12</v>
      </c>
    </row>
    <row r="2" spans="1:2" ht="19.5">
      <c r="A2" s="20" t="s">
        <v>132</v>
      </c>
    </row>
    <row r="3" spans="1:2" ht="19.5">
      <c r="A3" s="20" t="s">
        <v>383</v>
      </c>
    </row>
    <row r="4" spans="1:2" ht="19.5">
      <c r="A4" s="34" t="s">
        <v>1</v>
      </c>
    </row>
    <row r="5" spans="1:2" ht="19.5">
      <c r="A5" s="101" t="s">
        <v>710</v>
      </c>
    </row>
    <row r="6" spans="1:2" ht="19.5">
      <c r="A6" s="101" t="s">
        <v>727</v>
      </c>
    </row>
    <row r="7" spans="1:2" ht="19.5">
      <c r="A7" s="101" t="s">
        <v>724</v>
      </c>
    </row>
    <row r="8" spans="1:2" ht="19.5">
      <c r="A8" s="101" t="s">
        <v>685</v>
      </c>
    </row>
    <row r="9" spans="1:2" ht="19.5">
      <c r="A9" s="101" t="s">
        <v>725</v>
      </c>
    </row>
    <row r="10" spans="1:2" ht="19.5">
      <c r="A10" s="102" t="s">
        <v>2</v>
      </c>
    </row>
    <row r="11" spans="1:2" ht="19.5">
      <c r="A11" s="100" t="s">
        <v>700</v>
      </c>
    </row>
    <row r="12" spans="1:2" ht="78">
      <c r="A12" s="18" t="s">
        <v>704</v>
      </c>
    </row>
    <row r="13" spans="1:2" ht="19.5">
      <c r="A13" s="13" t="s">
        <v>3</v>
      </c>
    </row>
    <row r="14" spans="1:2" ht="19.5">
      <c r="A14" s="36" t="s">
        <v>380</v>
      </c>
    </row>
    <row r="15" spans="1:2" ht="19.5">
      <c r="A15" s="39" t="s">
        <v>306</v>
      </c>
    </row>
    <row r="16" spans="1:2" ht="19.5">
      <c r="A16" s="40" t="s">
        <v>4</v>
      </c>
    </row>
    <row r="17" spans="1:2" ht="39">
      <c r="A17" s="39" t="s">
        <v>378</v>
      </c>
      <c r="B17" s="19"/>
    </row>
    <row r="18" spans="1:2" ht="19.5">
      <c r="A18" s="40" t="s">
        <v>381</v>
      </c>
      <c r="B18" s="19"/>
    </row>
    <row r="19" spans="1:2" ht="19.5">
      <c r="A19" s="40" t="s">
        <v>379</v>
      </c>
      <c r="B19" s="19"/>
    </row>
    <row r="20" spans="1:2" ht="19.5">
      <c r="A20" s="40" t="s">
        <v>376</v>
      </c>
      <c r="B20" s="19"/>
    </row>
    <row r="21" spans="1:2" ht="19.5">
      <c r="A21" s="40" t="s">
        <v>611</v>
      </c>
      <c r="B21" s="19"/>
    </row>
    <row r="22" spans="1:2" ht="19.5">
      <c r="A22" s="40" t="s">
        <v>6</v>
      </c>
      <c r="B22" s="19"/>
    </row>
    <row r="23" spans="1:2" ht="19.5">
      <c r="A23" s="38" t="s">
        <v>7</v>
      </c>
      <c r="B23" s="19"/>
    </row>
    <row r="24" spans="1:2" ht="39">
      <c r="A24" s="39" t="s">
        <v>612</v>
      </c>
      <c r="B24" s="19"/>
    </row>
    <row r="25" spans="1:2" ht="39">
      <c r="A25" s="39" t="s">
        <v>308</v>
      </c>
      <c r="B25" s="19"/>
    </row>
    <row r="26" spans="1:2" ht="19.5">
      <c r="A26" s="38" t="s">
        <v>8</v>
      </c>
      <c r="B26" s="19"/>
    </row>
    <row r="27" spans="1:2" ht="19.5">
      <c r="A27" s="39" t="s">
        <v>382</v>
      </c>
      <c r="B27" s="19"/>
    </row>
    <row r="28" spans="1:2" ht="58.5">
      <c r="A28" s="39" t="s">
        <v>377</v>
      </c>
      <c r="B28" s="19"/>
    </row>
    <row r="29" spans="1:2" ht="39">
      <c r="A29" s="37" t="s">
        <v>289</v>
      </c>
      <c r="B29" s="19"/>
    </row>
    <row r="30" spans="1:2" ht="20.25" thickBot="1">
      <c r="A30" s="35" t="s">
        <v>9</v>
      </c>
      <c r="B30" s="19"/>
    </row>
  </sheetData>
  <phoneticPr fontId="15"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B1" sqref="B1"/>
    </sheetView>
  </sheetViews>
  <sheetFormatPr defaultRowHeight="16.5"/>
  <cols>
    <col min="1" max="1" width="93.5" customWidth="1"/>
  </cols>
  <sheetData>
    <row r="1" spans="1:3" ht="19.5">
      <c r="A1" s="17" t="s">
        <v>732</v>
      </c>
      <c r="B1" s="1" t="s">
        <v>25</v>
      </c>
    </row>
    <row r="2" spans="1:3" ht="19.5">
      <c r="A2" s="12" t="s">
        <v>189</v>
      </c>
    </row>
    <row r="3" spans="1:3" ht="19.5">
      <c r="A3" s="12" t="s">
        <v>26</v>
      </c>
    </row>
    <row r="4" spans="1:3" ht="19.5">
      <c r="A4" s="13" t="s">
        <v>1</v>
      </c>
    </row>
    <row r="5" spans="1:3" ht="19.5">
      <c r="A5" s="101" t="s">
        <v>681</v>
      </c>
    </row>
    <row r="6" spans="1:3" ht="19.5">
      <c r="A6" s="101" t="s">
        <v>728</v>
      </c>
    </row>
    <row r="7" spans="1:3" ht="19.5">
      <c r="A7" s="99" t="s">
        <v>731</v>
      </c>
    </row>
    <row r="8" spans="1:3" ht="19.5">
      <c r="A8" s="99" t="s">
        <v>730</v>
      </c>
    </row>
    <row r="9" spans="1:3" ht="19.5">
      <c r="A9" s="99" t="s">
        <v>780</v>
      </c>
    </row>
    <row r="10" spans="1:3" ht="19.5">
      <c r="A10" s="27" t="s">
        <v>2</v>
      </c>
    </row>
    <row r="11" spans="1:3" ht="19.5">
      <c r="A11" s="28" t="s">
        <v>235</v>
      </c>
    </row>
    <row r="12" spans="1:3" ht="78">
      <c r="A12" s="18" t="s">
        <v>704</v>
      </c>
    </row>
    <row r="13" spans="1:3" ht="19.5">
      <c r="A13" s="13" t="s">
        <v>3</v>
      </c>
      <c r="C13" s="10"/>
    </row>
    <row r="14" spans="1:3" ht="18.75">
      <c r="A14" s="7" t="s">
        <v>27</v>
      </c>
    </row>
    <row r="15" spans="1:3" ht="39">
      <c r="A15" s="9" t="s">
        <v>252</v>
      </c>
    </row>
    <row r="16" spans="1:3" ht="19.5">
      <c r="A16" s="8" t="s">
        <v>4</v>
      </c>
    </row>
    <row r="17" spans="1:1" ht="39">
      <c r="A17" s="9" t="s">
        <v>256</v>
      </c>
    </row>
    <row r="18" spans="1:1" ht="38.25" customHeight="1">
      <c r="A18" s="9" t="s">
        <v>255</v>
      </c>
    </row>
    <row r="19" spans="1:1" ht="19.5">
      <c r="A19" s="9" t="s">
        <v>253</v>
      </c>
    </row>
    <row r="20" spans="1:1" ht="19.5">
      <c r="A20" s="9" t="s">
        <v>254</v>
      </c>
    </row>
    <row r="21" spans="1:1" ht="39">
      <c r="A21" s="9" t="s">
        <v>257</v>
      </c>
    </row>
    <row r="22" spans="1:1" ht="19.5">
      <c r="A22" s="8" t="s">
        <v>28</v>
      </c>
    </row>
    <row r="23" spans="1:1" ht="39">
      <c r="A23" s="9" t="s">
        <v>258</v>
      </c>
    </row>
    <row r="24" spans="1:1" ht="19.5">
      <c r="A24" s="8" t="s">
        <v>29</v>
      </c>
    </row>
    <row r="25" spans="1:1" ht="19.5">
      <c r="A25" s="8" t="s">
        <v>241</v>
      </c>
    </row>
    <row r="26" spans="1:1" ht="19.5">
      <c r="A26" s="8" t="s">
        <v>6</v>
      </c>
    </row>
    <row r="27" spans="1:1" ht="19.5">
      <c r="A27" s="13" t="s">
        <v>7</v>
      </c>
    </row>
    <row r="28" spans="1:1" ht="39">
      <c r="A28" s="9" t="s">
        <v>734</v>
      </c>
    </row>
    <row r="29" spans="1:1" ht="39" customHeight="1">
      <c r="A29" s="9" t="s">
        <v>264</v>
      </c>
    </row>
    <row r="30" spans="1:1" ht="19.5">
      <c r="A30" s="13" t="s">
        <v>8</v>
      </c>
    </row>
    <row r="31" spans="1:1" ht="19.5">
      <c r="A31" s="9" t="s">
        <v>30</v>
      </c>
    </row>
    <row r="32" spans="1:1" ht="39">
      <c r="A32" s="9" t="s">
        <v>31</v>
      </c>
    </row>
    <row r="33" spans="1:1" ht="39">
      <c r="A33" s="14" t="s">
        <v>32</v>
      </c>
    </row>
    <row r="34" spans="1:1" ht="20.25" thickBot="1">
      <c r="A34" s="15" t="s">
        <v>9</v>
      </c>
    </row>
  </sheetData>
  <phoneticPr fontId="15"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zoomScaleNormal="100" zoomScaleSheetLayoutView="83" workbookViewId="0">
      <selection activeCell="A15" sqref="A15"/>
    </sheetView>
  </sheetViews>
  <sheetFormatPr defaultRowHeight="16.5"/>
  <cols>
    <col min="1" max="1" width="93.5" customWidth="1"/>
  </cols>
  <sheetData>
    <row r="1" spans="1:3" ht="19.5">
      <c r="A1" s="17" t="s">
        <v>733</v>
      </c>
      <c r="B1" s="1" t="s">
        <v>25</v>
      </c>
    </row>
    <row r="2" spans="1:3" ht="19.5">
      <c r="A2" s="20" t="s">
        <v>189</v>
      </c>
    </row>
    <row r="3" spans="1:3" ht="19.5">
      <c r="A3" s="20" t="s">
        <v>33</v>
      </c>
    </row>
    <row r="4" spans="1:3" ht="19.5">
      <c r="A4" s="34" t="s">
        <v>1</v>
      </c>
    </row>
    <row r="5" spans="1:3" ht="19.5">
      <c r="A5" s="101" t="s">
        <v>681</v>
      </c>
    </row>
    <row r="6" spans="1:3" ht="19.5">
      <c r="A6" s="101" t="s">
        <v>728</v>
      </c>
    </row>
    <row r="7" spans="1:3" ht="19.5">
      <c r="A7" s="99" t="s">
        <v>731</v>
      </c>
    </row>
    <row r="8" spans="1:3" ht="19.5">
      <c r="A8" s="99" t="s">
        <v>730</v>
      </c>
    </row>
    <row r="9" spans="1:3" ht="19.5">
      <c r="A9" s="99" t="s">
        <v>780</v>
      </c>
    </row>
    <row r="10" spans="1:3" ht="19.5">
      <c r="A10" s="102" t="s">
        <v>2</v>
      </c>
    </row>
    <row r="11" spans="1:3" ht="19.5">
      <c r="A11" s="100" t="s">
        <v>700</v>
      </c>
    </row>
    <row r="12" spans="1:3" ht="78">
      <c r="A12" s="18" t="s">
        <v>704</v>
      </c>
    </row>
    <row r="13" spans="1:3" ht="19.5">
      <c r="A13" s="13" t="s">
        <v>3</v>
      </c>
      <c r="C13" s="10"/>
    </row>
    <row r="14" spans="1:3" ht="18.75">
      <c r="A14" s="7" t="s">
        <v>34</v>
      </c>
    </row>
    <row r="15" spans="1:3" ht="19.5">
      <c r="A15" s="9" t="s">
        <v>35</v>
      </c>
    </row>
    <row r="16" spans="1:3" ht="19.5">
      <c r="A16" s="8" t="s">
        <v>4</v>
      </c>
    </row>
    <row r="17" spans="1:1" ht="19.5">
      <c r="A17" s="9" t="s">
        <v>36</v>
      </c>
    </row>
    <row r="18" spans="1:1" ht="39">
      <c r="A18" s="9" t="s">
        <v>37</v>
      </c>
    </row>
    <row r="19" spans="1:1" ht="19.5">
      <c r="A19" s="8" t="s">
        <v>38</v>
      </c>
    </row>
    <row r="20" spans="1:1" ht="39">
      <c r="A20" s="9" t="s">
        <v>259</v>
      </c>
    </row>
    <row r="21" spans="1:1" ht="19.5">
      <c r="A21" s="8" t="s">
        <v>39</v>
      </c>
    </row>
    <row r="22" spans="1:1" ht="19.5">
      <c r="A22" s="8" t="s">
        <v>241</v>
      </c>
    </row>
    <row r="23" spans="1:1" ht="19.5">
      <c r="A23" s="8" t="s">
        <v>6</v>
      </c>
    </row>
    <row r="24" spans="1:1" ht="19.5">
      <c r="A24" s="13" t="s">
        <v>7</v>
      </c>
    </row>
    <row r="25" spans="1:1" ht="39">
      <c r="A25" s="9" t="s">
        <v>735</v>
      </c>
    </row>
    <row r="26" spans="1:1" ht="39" customHeight="1">
      <c r="A26" s="9" t="s">
        <v>264</v>
      </c>
    </row>
    <row r="27" spans="1:1" ht="19.5">
      <c r="A27" s="13" t="s">
        <v>8</v>
      </c>
    </row>
    <row r="28" spans="1:1" ht="19.5">
      <c r="A28" s="9" t="s">
        <v>40</v>
      </c>
    </row>
    <row r="29" spans="1:1" ht="19.5">
      <c r="A29" s="9" t="s">
        <v>41</v>
      </c>
    </row>
    <row r="30" spans="1:1" ht="39">
      <c r="A30" s="14" t="s">
        <v>42</v>
      </c>
    </row>
    <row r="31" spans="1:1" ht="20.25" thickBot="1">
      <c r="A31" s="15" t="s">
        <v>9</v>
      </c>
    </row>
  </sheetData>
  <phoneticPr fontId="15"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workbookViewId="0">
      <selection activeCell="A9" sqref="A9"/>
    </sheetView>
  </sheetViews>
  <sheetFormatPr defaultRowHeight="16.5"/>
  <cols>
    <col min="1" max="1" width="93.5" customWidth="1"/>
  </cols>
  <sheetData>
    <row r="1" spans="1:3" ht="19.5">
      <c r="A1" s="17" t="s">
        <v>736</v>
      </c>
      <c r="B1" s="1" t="s">
        <v>25</v>
      </c>
    </row>
    <row r="2" spans="1:3" ht="19.5">
      <c r="A2" s="12" t="s">
        <v>189</v>
      </c>
    </row>
    <row r="3" spans="1:3" ht="19.5">
      <c r="A3" s="12" t="s">
        <v>43</v>
      </c>
    </row>
    <row r="4" spans="1:3" ht="19.5">
      <c r="A4" s="13" t="s">
        <v>1</v>
      </c>
    </row>
    <row r="5" spans="1:3" ht="19.5">
      <c r="A5" s="101" t="s">
        <v>681</v>
      </c>
    </row>
    <row r="6" spans="1:3" ht="19.5">
      <c r="A6" s="101" t="s">
        <v>728</v>
      </c>
    </row>
    <row r="7" spans="1:3" ht="19.5">
      <c r="A7" s="99" t="s">
        <v>731</v>
      </c>
    </row>
    <row r="8" spans="1:3" ht="19.5">
      <c r="A8" s="99" t="s">
        <v>730</v>
      </c>
    </row>
    <row r="9" spans="1:3" ht="19.5">
      <c r="A9" s="99" t="s">
        <v>780</v>
      </c>
    </row>
    <row r="10" spans="1:3" ht="19.5">
      <c r="A10" s="102" t="s">
        <v>2</v>
      </c>
    </row>
    <row r="11" spans="1:3" ht="19.5">
      <c r="A11" s="100" t="s">
        <v>700</v>
      </c>
    </row>
    <row r="12" spans="1:3" ht="78">
      <c r="A12" s="18" t="s">
        <v>704</v>
      </c>
    </row>
    <row r="13" spans="1:3" ht="19.5">
      <c r="A13" s="13" t="s">
        <v>3</v>
      </c>
      <c r="C13" s="10"/>
    </row>
    <row r="14" spans="1:3" ht="18.75">
      <c r="A14" s="16" t="s">
        <v>44</v>
      </c>
    </row>
    <row r="15" spans="1:3" ht="19.5">
      <c r="A15" s="9" t="s">
        <v>45</v>
      </c>
    </row>
    <row r="16" spans="1:3" ht="19.5">
      <c r="A16" s="8" t="s">
        <v>4</v>
      </c>
    </row>
    <row r="17" spans="1:1" ht="19.5">
      <c r="A17" s="9" t="s">
        <v>46</v>
      </c>
    </row>
    <row r="18" spans="1:1" ht="19.5">
      <c r="A18" s="9" t="s">
        <v>47</v>
      </c>
    </row>
    <row r="19" spans="1:1" ht="58.5">
      <c r="A19" s="9" t="s">
        <v>261</v>
      </c>
    </row>
    <row r="20" spans="1:1" ht="19.5">
      <c r="A20" s="9" t="s">
        <v>48</v>
      </c>
    </row>
    <row r="21" spans="1:1" ht="39">
      <c r="A21" s="9" t="s">
        <v>49</v>
      </c>
    </row>
    <row r="22" spans="1:1" ht="19.5">
      <c r="A22" s="8" t="s">
        <v>260</v>
      </c>
    </row>
    <row r="23" spans="1:1" ht="19.5">
      <c r="A23" s="8" t="s">
        <v>262</v>
      </c>
    </row>
    <row r="24" spans="1:1" ht="19.5">
      <c r="A24" s="8" t="s">
        <v>39</v>
      </c>
    </row>
    <row r="25" spans="1:1" ht="19.5">
      <c r="A25" s="8" t="s">
        <v>241</v>
      </c>
    </row>
    <row r="26" spans="1:1" ht="19.5">
      <c r="A26" s="8" t="s">
        <v>6</v>
      </c>
    </row>
    <row r="27" spans="1:1" ht="19.5">
      <c r="A27" s="13" t="s">
        <v>7</v>
      </c>
    </row>
    <row r="28" spans="1:1" ht="39">
      <c r="A28" s="9" t="s">
        <v>734</v>
      </c>
    </row>
    <row r="29" spans="1:1" ht="39" customHeight="1">
      <c r="A29" s="9" t="s">
        <v>263</v>
      </c>
    </row>
    <row r="30" spans="1:1" ht="19.5">
      <c r="A30" s="13" t="s">
        <v>8</v>
      </c>
    </row>
    <row r="31" spans="1:1" ht="19.5">
      <c r="A31" s="9" t="s">
        <v>40</v>
      </c>
    </row>
    <row r="32" spans="1:1" ht="19.5">
      <c r="A32" s="9" t="s">
        <v>41</v>
      </c>
    </row>
    <row r="33" spans="1:1" ht="39">
      <c r="A33" s="14" t="s">
        <v>42</v>
      </c>
    </row>
    <row r="34" spans="1:1" ht="20.25" thickBot="1">
      <c r="A34" s="15" t="s">
        <v>9</v>
      </c>
    </row>
  </sheetData>
  <phoneticPr fontId="15"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zoomScaleNormal="100" zoomScaleSheetLayoutView="83" workbookViewId="0">
      <selection activeCell="B1" sqref="B1"/>
    </sheetView>
  </sheetViews>
  <sheetFormatPr defaultRowHeight="16.5"/>
  <cols>
    <col min="1" max="1" width="93.5" customWidth="1"/>
  </cols>
  <sheetData>
    <row r="1" spans="1:3" ht="19.5">
      <c r="A1" s="17" t="s">
        <v>737</v>
      </c>
      <c r="B1" s="1" t="s">
        <v>12</v>
      </c>
    </row>
    <row r="2" spans="1:3" ht="19.5">
      <c r="A2" s="20" t="s">
        <v>190</v>
      </c>
    </row>
    <row r="3" spans="1:3" ht="19.5">
      <c r="A3" s="12" t="s">
        <v>155</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16" t="s">
        <v>156</v>
      </c>
    </row>
    <row r="15" spans="1:3" ht="19.5">
      <c r="A15" s="9" t="s">
        <v>35</v>
      </c>
    </row>
    <row r="16" spans="1:3" ht="19.5">
      <c r="A16" s="8" t="s">
        <v>4</v>
      </c>
    </row>
    <row r="17" spans="1:1" ht="39">
      <c r="A17" s="9" t="s">
        <v>158</v>
      </c>
    </row>
    <row r="18" spans="1:1" ht="19.5">
      <c r="A18" s="8" t="s">
        <v>161</v>
      </c>
    </row>
    <row r="19" spans="1:1" ht="19.5">
      <c r="A19" s="8" t="s">
        <v>157</v>
      </c>
    </row>
    <row r="20" spans="1:1" ht="19.5">
      <c r="A20" s="8" t="s">
        <v>23</v>
      </c>
    </row>
    <row r="21" spans="1:1" ht="19.5">
      <c r="A21" s="8" t="s">
        <v>266</v>
      </c>
    </row>
    <row r="22" spans="1:1" ht="19.5">
      <c r="A22" s="8" t="s">
        <v>6</v>
      </c>
    </row>
    <row r="23" spans="1:1" ht="19.5">
      <c r="A23" s="13" t="s">
        <v>7</v>
      </c>
    </row>
    <row r="24" spans="1:1" ht="39">
      <c r="A24" s="9" t="s">
        <v>265</v>
      </c>
    </row>
    <row r="25" spans="1:1" ht="39">
      <c r="A25" s="9" t="s">
        <v>160</v>
      </c>
    </row>
    <row r="26" spans="1:1" ht="19.5">
      <c r="A26" s="13" t="s">
        <v>8</v>
      </c>
    </row>
    <row r="27" spans="1:1" ht="19.5">
      <c r="A27" s="9" t="s">
        <v>159</v>
      </c>
    </row>
    <row r="28" spans="1:1" ht="19.5">
      <c r="A28" s="9" t="s">
        <v>41</v>
      </c>
    </row>
    <row r="29" spans="1:1" ht="39">
      <c r="A29" s="14" t="s">
        <v>11</v>
      </c>
    </row>
    <row r="30" spans="1:1" ht="20.25" thickBot="1">
      <c r="A30" s="15" t="s">
        <v>9</v>
      </c>
    </row>
  </sheetData>
  <phoneticPr fontId="15"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RowHeight="16.5"/>
  <cols>
    <col min="1" max="1" width="97.5" customWidth="1"/>
  </cols>
  <sheetData>
    <row r="1" spans="1:3" ht="19.5">
      <c r="A1" s="11" t="s">
        <v>739</v>
      </c>
      <c r="B1" s="1" t="s">
        <v>12</v>
      </c>
    </row>
    <row r="2" spans="1:3" ht="19.5">
      <c r="A2" s="20" t="s">
        <v>190</v>
      </c>
    </row>
    <row r="3" spans="1:3" ht="19.5">
      <c r="A3" s="12" t="s">
        <v>162</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16" t="s">
        <v>615</v>
      </c>
    </row>
    <row r="15" spans="1:3" ht="19.5">
      <c r="A15" s="9" t="s">
        <v>35</v>
      </c>
    </row>
    <row r="16" spans="1:3" ht="19.5">
      <c r="A16" s="8" t="s">
        <v>4</v>
      </c>
    </row>
    <row r="17" spans="1:1" ht="19.5">
      <c r="A17" s="18" t="s">
        <v>167</v>
      </c>
    </row>
    <row r="18" spans="1:1" ht="19.5">
      <c r="A18" s="18" t="s">
        <v>168</v>
      </c>
    </row>
    <row r="19" spans="1:1" ht="58.5">
      <c r="A19" s="18" t="s">
        <v>616</v>
      </c>
    </row>
    <row r="20" spans="1:1" ht="39">
      <c r="A20" s="18" t="s">
        <v>617</v>
      </c>
    </row>
    <row r="21" spans="1:1" ht="39">
      <c r="A21" s="18" t="s">
        <v>618</v>
      </c>
    </row>
    <row r="22" spans="1:1" ht="58.5">
      <c r="A22" s="18" t="s">
        <v>619</v>
      </c>
    </row>
    <row r="23" spans="1:1" ht="97.5">
      <c r="A23" s="18" t="s">
        <v>620</v>
      </c>
    </row>
    <row r="24" spans="1:1" ht="19.5">
      <c r="A24" s="8" t="s">
        <v>170</v>
      </c>
    </row>
    <row r="25" spans="1:1" ht="19.5">
      <c r="A25" s="8" t="s">
        <v>165</v>
      </c>
    </row>
    <row r="26" spans="1:1" ht="19.5">
      <c r="A26" s="8" t="s">
        <v>164</v>
      </c>
    </row>
    <row r="27" spans="1:1" ht="19.5">
      <c r="A27" s="8" t="s">
        <v>163</v>
      </c>
    </row>
    <row r="28" spans="1:1" ht="19.5">
      <c r="A28" s="8" t="s">
        <v>166</v>
      </c>
    </row>
    <row r="29" spans="1:1" ht="19.5">
      <c r="A29" s="8" t="s">
        <v>23</v>
      </c>
    </row>
    <row r="30" spans="1:1" ht="19.5">
      <c r="A30" s="8" t="s">
        <v>266</v>
      </c>
    </row>
    <row r="31" spans="1:1" ht="19.5">
      <c r="A31" s="8" t="s">
        <v>6</v>
      </c>
    </row>
    <row r="32" spans="1:1" ht="19.5">
      <c r="A32" s="13" t="s">
        <v>7</v>
      </c>
    </row>
    <row r="33" spans="1:1" ht="39">
      <c r="A33" s="9" t="s">
        <v>267</v>
      </c>
    </row>
    <row r="34" spans="1:1" ht="39">
      <c r="A34" s="9" t="s">
        <v>160</v>
      </c>
    </row>
    <row r="35" spans="1:1" ht="19.5">
      <c r="A35" s="13" t="s">
        <v>8</v>
      </c>
    </row>
    <row r="36" spans="1:1" ht="19.5">
      <c r="A36" s="9" t="s">
        <v>143</v>
      </c>
    </row>
    <row r="37" spans="1:1" ht="19.5">
      <c r="A37" s="9" t="s">
        <v>41</v>
      </c>
    </row>
    <row r="38" spans="1:1" ht="39">
      <c r="A38" s="14" t="s">
        <v>11</v>
      </c>
    </row>
    <row r="39" spans="1:1" ht="20.25" thickBot="1">
      <c r="A39" s="15" t="s">
        <v>9</v>
      </c>
    </row>
  </sheetData>
  <phoneticPr fontId="15"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zoomScaleNormal="100" zoomScaleSheetLayoutView="83" workbookViewId="0">
      <selection activeCell="B1" sqref="B1"/>
    </sheetView>
  </sheetViews>
  <sheetFormatPr defaultRowHeight="16.5"/>
  <cols>
    <col min="1" max="1" width="93.5" customWidth="1"/>
  </cols>
  <sheetData>
    <row r="1" spans="1:3" ht="19.5">
      <c r="A1" s="17" t="s">
        <v>740</v>
      </c>
      <c r="B1" s="1" t="s">
        <v>12</v>
      </c>
    </row>
    <row r="2" spans="1:3" ht="19.5">
      <c r="A2" s="20" t="s">
        <v>190</v>
      </c>
    </row>
    <row r="3" spans="1:3" ht="19.5">
      <c r="A3" s="12" t="s">
        <v>172</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18.75">
      <c r="A14" s="16" t="s">
        <v>173</v>
      </c>
    </row>
    <row r="15" spans="1:3" ht="19.5">
      <c r="A15" s="9" t="s">
        <v>35</v>
      </c>
    </row>
    <row r="16" spans="1:3" ht="19.5">
      <c r="A16" s="8" t="s">
        <v>4</v>
      </c>
    </row>
    <row r="17" spans="1:1" ht="19.5">
      <c r="A17" s="9" t="s">
        <v>175</v>
      </c>
    </row>
    <row r="18" spans="1:1" ht="19.5">
      <c r="A18" s="8" t="s">
        <v>169</v>
      </c>
    </row>
    <row r="19" spans="1:1" ht="58.5">
      <c r="A19" s="9" t="s">
        <v>174</v>
      </c>
    </row>
    <row r="20" spans="1:1" ht="19.5">
      <c r="A20" s="8" t="s">
        <v>23</v>
      </c>
    </row>
    <row r="21" spans="1:1" ht="19.5">
      <c r="A21" s="8" t="s">
        <v>266</v>
      </c>
    </row>
    <row r="22" spans="1:1" ht="19.5">
      <c r="A22" s="8" t="s">
        <v>171</v>
      </c>
    </row>
    <row r="23" spans="1:1" ht="19.5">
      <c r="A23" s="13" t="s">
        <v>7</v>
      </c>
    </row>
    <row r="24" spans="1:1" ht="39">
      <c r="A24" s="9" t="s">
        <v>265</v>
      </c>
    </row>
    <row r="25" spans="1:1" ht="39">
      <c r="A25" s="9" t="s">
        <v>160</v>
      </c>
    </row>
    <row r="26" spans="1:1" ht="19.5">
      <c r="A26" s="13" t="s">
        <v>8</v>
      </c>
    </row>
    <row r="27" spans="1:1" ht="19.5">
      <c r="A27" s="9" t="s">
        <v>176</v>
      </c>
    </row>
    <row r="28" spans="1:1" ht="19.5">
      <c r="A28" s="9" t="s">
        <v>41</v>
      </c>
    </row>
    <row r="29" spans="1:1" ht="39">
      <c r="A29" s="14" t="s">
        <v>11</v>
      </c>
    </row>
    <row r="30" spans="1:1" ht="20.25" thickBot="1">
      <c r="A30" s="15" t="s">
        <v>9</v>
      </c>
    </row>
  </sheetData>
  <phoneticPr fontId="15"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7" t="s">
        <v>741</v>
      </c>
      <c r="B1" s="1" t="s">
        <v>12</v>
      </c>
    </row>
    <row r="2" spans="1:3" ht="19.5">
      <c r="A2" s="20" t="s">
        <v>190</v>
      </c>
    </row>
    <row r="3" spans="1:3" ht="19.5">
      <c r="A3" s="12" t="s">
        <v>177</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16" t="s">
        <v>178</v>
      </c>
    </row>
    <row r="15" spans="1:3" ht="19.5">
      <c r="A15" s="9" t="s">
        <v>35</v>
      </c>
    </row>
    <row r="16" spans="1:3" ht="19.5">
      <c r="A16" s="8" t="s">
        <v>4</v>
      </c>
    </row>
    <row r="17" spans="1:1" ht="39">
      <c r="A17" s="9" t="s">
        <v>183</v>
      </c>
    </row>
    <row r="18" spans="1:1" ht="39">
      <c r="A18" s="9" t="s">
        <v>184</v>
      </c>
    </row>
    <row r="19" spans="1:1" ht="78">
      <c r="A19" s="9" t="s">
        <v>185</v>
      </c>
    </row>
    <row r="20" spans="1:1" ht="58.5">
      <c r="A20" s="9" t="s">
        <v>186</v>
      </c>
    </row>
    <row r="21" spans="1:1" ht="19.5">
      <c r="A21" s="8" t="s">
        <v>161</v>
      </c>
    </row>
    <row r="22" spans="1:1" ht="19.5">
      <c r="A22" s="8" t="s">
        <v>165</v>
      </c>
    </row>
    <row r="23" spans="1:1" ht="39">
      <c r="A23" s="9" t="s">
        <v>179</v>
      </c>
    </row>
    <row r="24" spans="1:1" ht="19.5">
      <c r="A24" s="9" t="s">
        <v>180</v>
      </c>
    </row>
    <row r="25" spans="1:1" ht="39">
      <c r="A25" s="9" t="s">
        <v>181</v>
      </c>
    </row>
    <row r="26" spans="1:1" ht="39">
      <c r="A26" s="9" t="s">
        <v>182</v>
      </c>
    </row>
    <row r="27" spans="1:1" ht="19.5">
      <c r="A27" s="8" t="s">
        <v>23</v>
      </c>
    </row>
    <row r="28" spans="1:1" ht="19.5">
      <c r="A28" s="8" t="s">
        <v>268</v>
      </c>
    </row>
    <row r="29" spans="1:1" ht="19.5">
      <c r="A29" s="8" t="s">
        <v>6</v>
      </c>
    </row>
    <row r="30" spans="1:1" ht="19.5">
      <c r="A30" s="13" t="s">
        <v>7</v>
      </c>
    </row>
    <row r="31" spans="1:1" ht="39">
      <c r="A31" s="9" t="s">
        <v>267</v>
      </c>
    </row>
    <row r="32" spans="1:1" ht="39">
      <c r="A32" s="9" t="s">
        <v>160</v>
      </c>
    </row>
    <row r="33" spans="1:1" ht="19.5">
      <c r="A33" s="13" t="s">
        <v>8</v>
      </c>
    </row>
    <row r="34" spans="1:1" ht="19.5">
      <c r="A34" s="9" t="s">
        <v>143</v>
      </c>
    </row>
    <row r="35" spans="1:1" ht="19.5">
      <c r="A35" s="9" t="s">
        <v>41</v>
      </c>
    </row>
    <row r="36" spans="1:1" ht="39">
      <c r="A36" s="14" t="s">
        <v>11</v>
      </c>
    </row>
    <row r="37" spans="1:1" ht="20.25" thickBot="1">
      <c r="A37" s="15" t="s">
        <v>9</v>
      </c>
    </row>
  </sheetData>
  <phoneticPr fontId="15"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zoomScaleNormal="100" workbookViewId="0">
      <selection activeCell="B1" sqref="B1"/>
    </sheetView>
  </sheetViews>
  <sheetFormatPr defaultRowHeight="16.5"/>
  <cols>
    <col min="1" max="1" width="93.5" customWidth="1"/>
  </cols>
  <sheetData>
    <row r="1" spans="1:3" ht="19.5">
      <c r="A1" s="17" t="s">
        <v>742</v>
      </c>
      <c r="B1" s="1" t="s">
        <v>12</v>
      </c>
    </row>
    <row r="2" spans="1:3" ht="19.5">
      <c r="A2" s="12" t="s">
        <v>133</v>
      </c>
    </row>
    <row r="3" spans="1:3" ht="19.5">
      <c r="A3" s="12" t="s">
        <v>55</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105" t="s">
        <v>2</v>
      </c>
    </row>
    <row r="11" spans="1:3" ht="19.5">
      <c r="A11" s="101" t="s">
        <v>700</v>
      </c>
    </row>
    <row r="12" spans="1:3" ht="78">
      <c r="A12" s="106" t="s">
        <v>743</v>
      </c>
    </row>
    <row r="13" spans="1:3" ht="19.5">
      <c r="A13" s="13" t="s">
        <v>3</v>
      </c>
      <c r="C13" s="10"/>
    </row>
    <row r="14" spans="1:3" ht="18.75">
      <c r="A14" s="16" t="s">
        <v>274</v>
      </c>
    </row>
    <row r="15" spans="1:3" ht="39">
      <c r="A15" s="9" t="s">
        <v>56</v>
      </c>
    </row>
    <row r="16" spans="1:3" ht="19.5">
      <c r="A16" s="8" t="s">
        <v>4</v>
      </c>
    </row>
    <row r="17" spans="1:1" ht="39">
      <c r="A17" s="9" t="s">
        <v>57</v>
      </c>
    </row>
    <row r="18" spans="1:1" ht="39">
      <c r="A18" s="9" t="s">
        <v>58</v>
      </c>
    </row>
    <row r="19" spans="1:1" ht="19.5">
      <c r="A19" s="9" t="s">
        <v>59</v>
      </c>
    </row>
    <row r="20" spans="1:1" ht="19.5">
      <c r="A20" s="9" t="s">
        <v>60</v>
      </c>
    </row>
    <row r="21" spans="1:1" ht="19.5">
      <c r="A21" s="9" t="s">
        <v>61</v>
      </c>
    </row>
    <row r="22" spans="1:1" ht="19.5">
      <c r="A22" s="9" t="s">
        <v>62</v>
      </c>
    </row>
    <row r="23" spans="1:1" ht="19.5">
      <c r="A23" s="9" t="s">
        <v>63</v>
      </c>
    </row>
    <row r="24" spans="1:1" ht="19.5">
      <c r="A24" s="9" t="s">
        <v>64</v>
      </c>
    </row>
    <row r="25" spans="1:1" ht="19.5">
      <c r="A25" s="9" t="s">
        <v>65</v>
      </c>
    </row>
    <row r="26" spans="1:1" ht="19.5">
      <c r="A26" s="9" t="s">
        <v>270</v>
      </c>
    </row>
    <row r="27" spans="1:1" ht="19.5">
      <c r="A27" s="9" t="s">
        <v>271</v>
      </c>
    </row>
    <row r="28" spans="1:1" ht="19.5">
      <c r="A28" s="9" t="s">
        <v>272</v>
      </c>
    </row>
    <row r="29" spans="1:1" ht="19.5">
      <c r="A29" s="8" t="s">
        <v>269</v>
      </c>
    </row>
    <row r="30" spans="1:1" ht="39">
      <c r="A30" s="9" t="s">
        <v>273</v>
      </c>
    </row>
    <row r="31" spans="1:1" ht="19.5">
      <c r="A31" s="8" t="s">
        <v>39</v>
      </c>
    </row>
    <row r="32" spans="1:1" ht="19.5">
      <c r="A32" s="8" t="s">
        <v>744</v>
      </c>
    </row>
    <row r="33" spans="1:1" ht="19.5">
      <c r="A33" s="8" t="s">
        <v>6</v>
      </c>
    </row>
    <row r="34" spans="1:1" ht="19.5">
      <c r="A34" s="13" t="s">
        <v>7</v>
      </c>
    </row>
    <row r="35" spans="1:1" ht="39">
      <c r="A35" s="9" t="s">
        <v>745</v>
      </c>
    </row>
    <row r="36" spans="1:1" ht="39" customHeight="1">
      <c r="A36" s="9" t="s">
        <v>264</v>
      </c>
    </row>
    <row r="37" spans="1:1" ht="19.5">
      <c r="A37" s="13" t="s">
        <v>8</v>
      </c>
    </row>
    <row r="38" spans="1:1" ht="19.5">
      <c r="A38" s="9" t="s">
        <v>40</v>
      </c>
    </row>
    <row r="39" spans="1:1" ht="19.5">
      <c r="A39" s="9" t="s">
        <v>51</v>
      </c>
    </row>
    <row r="40" spans="1:1" ht="39">
      <c r="A40" s="14" t="s">
        <v>42</v>
      </c>
    </row>
    <row r="41" spans="1:1" ht="20.25" thickBot="1">
      <c r="A41" s="15" t="s">
        <v>9</v>
      </c>
    </row>
  </sheetData>
  <phoneticPr fontId="15"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workbookViewId="0">
      <selection activeCell="B1" sqref="B1"/>
    </sheetView>
  </sheetViews>
  <sheetFormatPr defaultRowHeight="16.5"/>
  <cols>
    <col min="1" max="1" width="93.5" customWidth="1"/>
  </cols>
  <sheetData>
    <row r="1" spans="1:3" ht="19.5">
      <c r="A1" s="11" t="s">
        <v>746</v>
      </c>
      <c r="B1" s="1" t="s">
        <v>25</v>
      </c>
    </row>
    <row r="2" spans="1:3" ht="19.5">
      <c r="A2" s="12" t="s">
        <v>133</v>
      </c>
    </row>
    <row r="3" spans="1:3" ht="19.5">
      <c r="A3" s="12" t="s">
        <v>66</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16" t="s">
        <v>275</v>
      </c>
    </row>
    <row r="15" spans="1:3" ht="39">
      <c r="A15" s="9" t="s">
        <v>56</v>
      </c>
    </row>
    <row r="16" spans="1:3" ht="19.5">
      <c r="A16" s="8" t="s">
        <v>4</v>
      </c>
    </row>
    <row r="17" spans="1:1" ht="58.5">
      <c r="A17" s="9" t="s">
        <v>67</v>
      </c>
    </row>
    <row r="18" spans="1:1" ht="39">
      <c r="A18" s="9" t="s">
        <v>68</v>
      </c>
    </row>
    <row r="19" spans="1:1" ht="19.5">
      <c r="A19" s="9" t="s">
        <v>69</v>
      </c>
    </row>
    <row r="20" spans="1:1" ht="58.5">
      <c r="A20" s="9" t="s">
        <v>277</v>
      </c>
    </row>
    <row r="21" spans="1:1" ht="19.5">
      <c r="A21" s="8" t="s">
        <v>278</v>
      </c>
    </row>
    <row r="22" spans="1:1" ht="58.5">
      <c r="A22" s="9" t="s">
        <v>279</v>
      </c>
    </row>
    <row r="23" spans="1:1" ht="19.5">
      <c r="A23" s="8" t="s">
        <v>70</v>
      </c>
    </row>
    <row r="24" spans="1:1" ht="19.5">
      <c r="A24" s="8" t="s">
        <v>744</v>
      </c>
    </row>
    <row r="25" spans="1:1" ht="19.5">
      <c r="A25" s="8" t="s">
        <v>6</v>
      </c>
    </row>
    <row r="26" spans="1:1" ht="19.5">
      <c r="A26" s="13" t="s">
        <v>7</v>
      </c>
    </row>
    <row r="27" spans="1:1" ht="39">
      <c r="A27" s="9" t="s">
        <v>747</v>
      </c>
    </row>
    <row r="28" spans="1:1" ht="39" customHeight="1">
      <c r="A28" s="9" t="s">
        <v>280</v>
      </c>
    </row>
    <row r="29" spans="1:1" ht="19.5">
      <c r="A29" s="13" t="s">
        <v>8</v>
      </c>
    </row>
    <row r="30" spans="1:1" ht="19.5">
      <c r="A30" s="9" t="s">
        <v>71</v>
      </c>
    </row>
    <row r="31" spans="1:1" ht="19.5">
      <c r="A31" s="9" t="s">
        <v>72</v>
      </c>
    </row>
    <row r="32" spans="1:1" ht="39">
      <c r="A32" s="14" t="s">
        <v>73</v>
      </c>
    </row>
    <row r="33" spans="1:1" ht="20.25" thickBot="1">
      <c r="A33" s="15" t="s">
        <v>9</v>
      </c>
    </row>
  </sheetData>
  <phoneticPr fontId="15" type="noConversion"/>
  <hyperlinks>
    <hyperlink ref="B1" location="預告統計資料發布時間表!A1" display="回發布時間表" xr:uid="{00000000-0004-0000-2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zoomScale="85" zoomScaleNormal="85" workbookViewId="0">
      <selection activeCell="B1" sqref="B1"/>
    </sheetView>
  </sheetViews>
  <sheetFormatPr defaultRowHeight="16.5"/>
  <cols>
    <col min="1" max="1" width="93.5" customWidth="1"/>
  </cols>
  <sheetData>
    <row r="1" spans="1:3" ht="19.5">
      <c r="A1" s="17" t="s">
        <v>680</v>
      </c>
      <c r="B1" s="1" t="s">
        <v>17</v>
      </c>
    </row>
    <row r="2" spans="1:3" ht="19.5">
      <c r="A2" s="20" t="s">
        <v>469</v>
      </c>
    </row>
    <row r="3" spans="1:3" ht="19.5">
      <c r="A3" s="20" t="s">
        <v>456</v>
      </c>
    </row>
    <row r="4" spans="1:3" ht="19.5">
      <c r="A4" s="34" t="s">
        <v>1</v>
      </c>
    </row>
    <row r="5" spans="1:3" ht="19.5">
      <c r="A5" s="33" t="s">
        <v>681</v>
      </c>
    </row>
    <row r="6" spans="1:3" ht="19.5">
      <c r="A6" s="33" t="s">
        <v>682</v>
      </c>
    </row>
    <row r="7" spans="1:3" ht="19.5">
      <c r="A7" s="98" t="s">
        <v>690</v>
      </c>
    </row>
    <row r="8" spans="1:3" ht="19.5">
      <c r="A8" s="98" t="s">
        <v>670</v>
      </c>
    </row>
    <row r="9" spans="1:3" ht="19.5">
      <c r="A9" s="98" t="s">
        <v>689</v>
      </c>
    </row>
    <row r="10" spans="1:3" ht="19.5">
      <c r="A10" s="34" t="s">
        <v>2</v>
      </c>
    </row>
    <row r="11" spans="1:3" ht="19.5">
      <c r="A11" s="33" t="s">
        <v>683</v>
      </c>
    </row>
    <row r="12" spans="1:3" ht="78">
      <c r="A12" s="18" t="s">
        <v>704</v>
      </c>
    </row>
    <row r="13" spans="1:3" ht="19.5">
      <c r="A13" s="13" t="s">
        <v>3</v>
      </c>
      <c r="C13" s="10"/>
    </row>
    <row r="14" spans="1:3" ht="19.5">
      <c r="A14" s="9" t="s">
        <v>448</v>
      </c>
    </row>
    <row r="15" spans="1:3" ht="19.5">
      <c r="A15" s="9" t="s">
        <v>449</v>
      </c>
    </row>
    <row r="16" spans="1:3" ht="19.5">
      <c r="A16" s="8" t="s">
        <v>4</v>
      </c>
    </row>
    <row r="17" spans="1:1" ht="78">
      <c r="A17" s="9" t="s">
        <v>84</v>
      </c>
    </row>
    <row r="18" spans="1:1" ht="97.5">
      <c r="A18" s="9" t="s">
        <v>85</v>
      </c>
    </row>
    <row r="19" spans="1:1" ht="19.5">
      <c r="A19" s="9" t="s">
        <v>86</v>
      </c>
    </row>
    <row r="20" spans="1:1" ht="39">
      <c r="A20" s="9" t="s">
        <v>87</v>
      </c>
    </row>
    <row r="21" spans="1:1" ht="39">
      <c r="A21" s="9" t="s">
        <v>88</v>
      </c>
    </row>
    <row r="22" spans="1:1" ht="39">
      <c r="A22" s="9" t="s">
        <v>89</v>
      </c>
    </row>
    <row r="23" spans="1:1" ht="78">
      <c r="A23" s="9" t="s">
        <v>90</v>
      </c>
    </row>
    <row r="24" spans="1:1" ht="19.5">
      <c r="A24" s="9" t="s">
        <v>91</v>
      </c>
    </row>
    <row r="25" spans="1:1" ht="19.5">
      <c r="A25" s="9" t="s">
        <v>92</v>
      </c>
    </row>
    <row r="26" spans="1:1" ht="19.5">
      <c r="A26" s="9" t="s">
        <v>93</v>
      </c>
    </row>
    <row r="27" spans="1:1" ht="39">
      <c r="A27" s="9" t="s">
        <v>94</v>
      </c>
    </row>
    <row r="28" spans="1:1" ht="136.5">
      <c r="A28" s="9" t="s">
        <v>450</v>
      </c>
    </row>
    <row r="29" spans="1:1" ht="58.5">
      <c r="A29" s="9" t="s">
        <v>95</v>
      </c>
    </row>
    <row r="30" spans="1:1" ht="58.5">
      <c r="A30" s="9" t="s">
        <v>451</v>
      </c>
    </row>
    <row r="31" spans="1:1" ht="19.5">
      <c r="A31" s="9" t="s">
        <v>96</v>
      </c>
    </row>
    <row r="32" spans="1:1" ht="19.5">
      <c r="A32" s="9" t="s">
        <v>97</v>
      </c>
    </row>
    <row r="33" spans="1:1" ht="58.5">
      <c r="A33" s="9" t="s">
        <v>98</v>
      </c>
    </row>
    <row r="34" spans="1:1" ht="97.5">
      <c r="A34" s="9" t="s">
        <v>99</v>
      </c>
    </row>
    <row r="35" spans="1:1" ht="78">
      <c r="A35" s="9" t="s">
        <v>635</v>
      </c>
    </row>
    <row r="36" spans="1:1" ht="19.5">
      <c r="A36" s="9" t="s">
        <v>100</v>
      </c>
    </row>
    <row r="37" spans="1:1" ht="58.5">
      <c r="A37" s="9" t="s">
        <v>101</v>
      </c>
    </row>
    <row r="38" spans="1:1" ht="39">
      <c r="A38" s="9" t="s">
        <v>102</v>
      </c>
    </row>
    <row r="39" spans="1:1" ht="19.5">
      <c r="A39" s="9" t="s">
        <v>103</v>
      </c>
    </row>
    <row r="40" spans="1:1" ht="58.5">
      <c r="A40" s="9" t="s">
        <v>104</v>
      </c>
    </row>
    <row r="41" spans="1:1" ht="19.5">
      <c r="A41" s="9" t="s">
        <v>105</v>
      </c>
    </row>
    <row r="42" spans="1:1" ht="58.5">
      <c r="A42" s="9" t="s">
        <v>106</v>
      </c>
    </row>
    <row r="43" spans="1:1" ht="58.5">
      <c r="A43" s="9" t="s">
        <v>452</v>
      </c>
    </row>
    <row r="44" spans="1:1" ht="19.5">
      <c r="A44" s="8" t="s">
        <v>18</v>
      </c>
    </row>
    <row r="45" spans="1:1" ht="58.5">
      <c r="A45" s="21" t="s">
        <v>453</v>
      </c>
    </row>
    <row r="46" spans="1:1" ht="19.5">
      <c r="A46" s="30" t="s">
        <v>19</v>
      </c>
    </row>
    <row r="47" spans="1:1" ht="19.5">
      <c r="A47" s="30" t="s">
        <v>563</v>
      </c>
    </row>
    <row r="48" spans="1:1" ht="19.5">
      <c r="A48" s="30" t="s">
        <v>6</v>
      </c>
    </row>
    <row r="49" spans="1:1" ht="19.5">
      <c r="A49" s="26" t="s">
        <v>7</v>
      </c>
    </row>
    <row r="50" spans="1:1" ht="39">
      <c r="A50" s="21" t="s">
        <v>687</v>
      </c>
    </row>
    <row r="51" spans="1:1" ht="39">
      <c r="A51" s="21" t="s">
        <v>455</v>
      </c>
    </row>
    <row r="52" spans="1:1" ht="19.5">
      <c r="A52" s="26" t="s">
        <v>8</v>
      </c>
    </row>
    <row r="53" spans="1:1" ht="39">
      <c r="A53" s="21" t="s">
        <v>454</v>
      </c>
    </row>
    <row r="54" spans="1:1" ht="19.5">
      <c r="A54" s="21" t="s">
        <v>24</v>
      </c>
    </row>
    <row r="55" spans="1:1" ht="39">
      <c r="A55" s="24" t="s">
        <v>11</v>
      </c>
    </row>
    <row r="56" spans="1:1" ht="20.25" thickBot="1">
      <c r="A56" s="15" t="s">
        <v>9</v>
      </c>
    </row>
  </sheetData>
  <phoneticPr fontId="15"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workbookViewId="0">
      <selection activeCell="B1" sqref="B1"/>
    </sheetView>
  </sheetViews>
  <sheetFormatPr defaultRowHeight="16.5"/>
  <cols>
    <col min="1" max="1" width="93.5" customWidth="1"/>
  </cols>
  <sheetData>
    <row r="1" spans="1:3" ht="19.5">
      <c r="A1" s="17" t="s">
        <v>768</v>
      </c>
      <c r="B1" s="1" t="s">
        <v>25</v>
      </c>
    </row>
    <row r="2" spans="1:3" ht="19.5">
      <c r="A2" s="12" t="s">
        <v>133</v>
      </c>
    </row>
    <row r="3" spans="1:3" ht="19.5">
      <c r="A3" s="12" t="s">
        <v>74</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18.75">
      <c r="A14" s="31" t="s">
        <v>281</v>
      </c>
    </row>
    <row r="15" spans="1:3" ht="39">
      <c r="A15" s="21" t="s">
        <v>282</v>
      </c>
    </row>
    <row r="16" spans="1:3" ht="19.5">
      <c r="A16" s="30" t="s">
        <v>4</v>
      </c>
    </row>
    <row r="17" spans="1:1" ht="19.5">
      <c r="A17" s="21" t="s">
        <v>75</v>
      </c>
    </row>
    <row r="18" spans="1:1" ht="58.5">
      <c r="A18" s="21" t="s">
        <v>76</v>
      </c>
    </row>
    <row r="19" spans="1:1" ht="19.5">
      <c r="A19" s="21" t="s">
        <v>77</v>
      </c>
    </row>
    <row r="20" spans="1:1" ht="19.5">
      <c r="A20" s="21" t="s">
        <v>283</v>
      </c>
    </row>
    <row r="21" spans="1:1" ht="39">
      <c r="A21" s="21" t="s">
        <v>284</v>
      </c>
    </row>
    <row r="22" spans="1:1" ht="19.5">
      <c r="A22" s="30" t="s">
        <v>292</v>
      </c>
    </row>
    <row r="23" spans="1:1" ht="97.5">
      <c r="A23" s="21" t="s">
        <v>285</v>
      </c>
    </row>
    <row r="24" spans="1:1" ht="19.5">
      <c r="A24" s="30" t="s">
        <v>286</v>
      </c>
    </row>
    <row r="25" spans="1:1" ht="19.5">
      <c r="A25" s="30" t="s">
        <v>276</v>
      </c>
    </row>
    <row r="26" spans="1:1" ht="19.5">
      <c r="A26" s="30" t="s">
        <v>6</v>
      </c>
    </row>
    <row r="27" spans="1:1" ht="39" customHeight="1">
      <c r="A27" s="26" t="s">
        <v>7</v>
      </c>
    </row>
    <row r="28" spans="1:1" ht="39">
      <c r="A28" s="21" t="s">
        <v>291</v>
      </c>
    </row>
    <row r="29" spans="1:1" ht="39">
      <c r="A29" s="21" t="s">
        <v>290</v>
      </c>
    </row>
    <row r="30" spans="1:1" ht="19.5">
      <c r="A30" s="26" t="s">
        <v>8</v>
      </c>
    </row>
    <row r="31" spans="1:1" ht="19.5">
      <c r="A31" s="21" t="s">
        <v>287</v>
      </c>
    </row>
    <row r="32" spans="1:1" ht="19.5">
      <c r="A32" s="21" t="s">
        <v>288</v>
      </c>
    </row>
    <row r="33" spans="1:1" ht="39">
      <c r="A33" s="24" t="s">
        <v>289</v>
      </c>
    </row>
    <row r="34" spans="1:1" ht="20.25" thickBot="1">
      <c r="A34" s="25" t="s">
        <v>9</v>
      </c>
    </row>
  </sheetData>
  <phoneticPr fontId="15"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B1" sqref="B1"/>
    </sheetView>
  </sheetViews>
  <sheetFormatPr defaultRowHeight="16.5"/>
  <cols>
    <col min="1" max="1" width="93.5" customWidth="1"/>
  </cols>
  <sheetData>
    <row r="1" spans="1:3" ht="19.5">
      <c r="A1" s="11" t="s">
        <v>748</v>
      </c>
      <c r="B1" s="1" t="s">
        <v>25</v>
      </c>
    </row>
    <row r="2" spans="1:3" ht="19.5">
      <c r="A2" s="12" t="s">
        <v>133</v>
      </c>
    </row>
    <row r="3" spans="1:3" ht="19.5">
      <c r="A3" s="12" t="s">
        <v>78</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31" t="s">
        <v>296</v>
      </c>
    </row>
    <row r="15" spans="1:3" ht="39">
      <c r="A15" s="21" t="s">
        <v>282</v>
      </c>
    </row>
    <row r="16" spans="1:3" ht="19.5">
      <c r="A16" s="30" t="s">
        <v>4</v>
      </c>
    </row>
    <row r="17" spans="1:1" ht="19.5">
      <c r="A17" s="30" t="s">
        <v>79</v>
      </c>
    </row>
    <row r="18" spans="1:1" ht="19.5">
      <c r="A18" s="30" t="s">
        <v>80</v>
      </c>
    </row>
    <row r="19" spans="1:1" ht="19.5">
      <c r="A19" s="30" t="s">
        <v>81</v>
      </c>
    </row>
    <row r="20" spans="1:1" ht="117">
      <c r="A20" s="21" t="s">
        <v>293</v>
      </c>
    </row>
    <row r="21" spans="1:1" ht="19.5">
      <c r="A21" s="30" t="s">
        <v>294</v>
      </c>
    </row>
    <row r="22" spans="1:1" ht="58.5">
      <c r="A22" s="21" t="s">
        <v>295</v>
      </c>
    </row>
    <row r="23" spans="1:1" ht="19.5">
      <c r="A23" s="30" t="s">
        <v>286</v>
      </c>
    </row>
    <row r="24" spans="1:1" ht="19.5">
      <c r="A24" s="30" t="s">
        <v>749</v>
      </c>
    </row>
    <row r="25" spans="1:1" ht="19.5">
      <c r="A25" s="30" t="s">
        <v>6</v>
      </c>
    </row>
    <row r="26" spans="1:1" ht="19.5">
      <c r="A26" s="26" t="s">
        <v>7</v>
      </c>
    </row>
    <row r="27" spans="1:1" ht="39" customHeight="1">
      <c r="A27" s="21" t="s">
        <v>750</v>
      </c>
    </row>
    <row r="28" spans="1:1" ht="39">
      <c r="A28" s="21" t="s">
        <v>290</v>
      </c>
    </row>
    <row r="29" spans="1:1" ht="19.5">
      <c r="A29" s="26" t="s">
        <v>8</v>
      </c>
    </row>
    <row r="30" spans="1:1" ht="19.5">
      <c r="A30" s="21" t="s">
        <v>287</v>
      </c>
    </row>
    <row r="31" spans="1:1" ht="19.5">
      <c r="A31" s="21" t="s">
        <v>288</v>
      </c>
    </row>
    <row r="32" spans="1:1" ht="39">
      <c r="A32" s="24" t="s">
        <v>289</v>
      </c>
    </row>
    <row r="33" spans="1:1" ht="20.25" thickBot="1">
      <c r="A33" s="25" t="s">
        <v>9</v>
      </c>
    </row>
  </sheetData>
  <phoneticPr fontId="15" type="noConversion"/>
  <hyperlinks>
    <hyperlink ref="B1" location="預告統計資料發布時間表!A1" display="回發布時間表" xr:uid="{00000000-0004-0000-2B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heetViews>
  <sheetFormatPr defaultRowHeight="16.5"/>
  <cols>
    <col min="1" max="1" width="93.5" customWidth="1"/>
  </cols>
  <sheetData>
    <row r="1" spans="1:3" ht="19.5">
      <c r="A1" s="17" t="s">
        <v>770</v>
      </c>
      <c r="B1" s="1" t="s">
        <v>25</v>
      </c>
    </row>
    <row r="2" spans="1:3" ht="19.5">
      <c r="A2" s="12" t="s">
        <v>133</v>
      </c>
    </row>
    <row r="3" spans="1:3" ht="19.5">
      <c r="A3" s="12" t="s">
        <v>82</v>
      </c>
    </row>
    <row r="4" spans="1:3" ht="19.5">
      <c r="A4" s="13" t="s">
        <v>1</v>
      </c>
    </row>
    <row r="5" spans="1:3" ht="19.5">
      <c r="A5" s="101" t="s">
        <v>681</v>
      </c>
    </row>
    <row r="6" spans="1:3" ht="19.5">
      <c r="A6" s="101" t="s">
        <v>728</v>
      </c>
    </row>
    <row r="7" spans="1:3" ht="19.5">
      <c r="A7" s="99" t="s">
        <v>729</v>
      </c>
    </row>
    <row r="8" spans="1:3" ht="19.5">
      <c r="A8" s="99" t="s">
        <v>730</v>
      </c>
    </row>
    <row r="9" spans="1:3" ht="19.5">
      <c r="A9" s="99" t="s">
        <v>738</v>
      </c>
    </row>
    <row r="10" spans="1:3" ht="19.5">
      <c r="A10" s="27" t="s">
        <v>2</v>
      </c>
    </row>
    <row r="11" spans="1:3" ht="19.5">
      <c r="A11" s="28" t="s">
        <v>235</v>
      </c>
    </row>
    <row r="12" spans="1:3" ht="78">
      <c r="A12" s="18" t="s">
        <v>704</v>
      </c>
    </row>
    <row r="13" spans="1:3" ht="19.5">
      <c r="A13" s="13" t="s">
        <v>3</v>
      </c>
      <c r="C13" s="10"/>
    </row>
    <row r="14" spans="1:3" ht="37.5">
      <c r="A14" s="16" t="s">
        <v>297</v>
      </c>
    </row>
    <row r="15" spans="1:3" ht="39">
      <c r="A15" s="21" t="s">
        <v>282</v>
      </c>
    </row>
    <row r="16" spans="1:3" ht="19.5">
      <c r="A16" s="30" t="s">
        <v>4</v>
      </c>
    </row>
    <row r="17" spans="1:1" ht="19.5">
      <c r="A17" s="21" t="s">
        <v>302</v>
      </c>
    </row>
    <row r="18" spans="1:1" ht="19.5">
      <c r="A18" s="21" t="s">
        <v>303</v>
      </c>
    </row>
    <row r="19" spans="1:1" ht="39">
      <c r="A19" s="21" t="s">
        <v>298</v>
      </c>
    </row>
    <row r="20" spans="1:1" ht="19.5">
      <c r="A20" s="21" t="s">
        <v>299</v>
      </c>
    </row>
    <row r="21" spans="1:1" ht="19.5">
      <c r="A21" s="30" t="s">
        <v>304</v>
      </c>
    </row>
    <row r="22" spans="1:1" ht="58.5">
      <c r="A22" s="21" t="s">
        <v>300</v>
      </c>
    </row>
    <row r="23" spans="1:1" ht="19.5">
      <c r="A23" s="30" t="s">
        <v>286</v>
      </c>
    </row>
    <row r="24" spans="1:1" ht="19.5">
      <c r="A24" s="30" t="s">
        <v>301</v>
      </c>
    </row>
    <row r="25" spans="1:1" ht="19.5">
      <c r="A25" s="30" t="s">
        <v>6</v>
      </c>
    </row>
    <row r="26" spans="1:1" ht="19.5">
      <c r="A26" s="26" t="s">
        <v>7</v>
      </c>
    </row>
    <row r="27" spans="1:1" ht="39" customHeight="1">
      <c r="A27" s="21" t="s">
        <v>310</v>
      </c>
    </row>
    <row r="28" spans="1:1" ht="39">
      <c r="A28" s="21" t="s">
        <v>290</v>
      </c>
    </row>
    <row r="29" spans="1:1" ht="19.5">
      <c r="A29" s="26" t="s">
        <v>8</v>
      </c>
    </row>
    <row r="30" spans="1:1" ht="19.5">
      <c r="A30" s="21" t="s">
        <v>287</v>
      </c>
    </row>
    <row r="31" spans="1:1" ht="19.5">
      <c r="A31" s="21" t="s">
        <v>288</v>
      </c>
    </row>
    <row r="32" spans="1:1" ht="39">
      <c r="A32" s="24" t="s">
        <v>289</v>
      </c>
    </row>
    <row r="33" spans="1:1" ht="20.25" thickBot="1">
      <c r="A33" s="25" t="s">
        <v>9</v>
      </c>
    </row>
  </sheetData>
  <phoneticPr fontId="15" type="noConversion"/>
  <hyperlinks>
    <hyperlink ref="B1" location="預告統計資料發布時間表!A1" display="回發布時間表" xr:uid="{00000000-0004-0000-2C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workbookViewId="0">
      <selection activeCell="B1" sqref="B1"/>
    </sheetView>
  </sheetViews>
  <sheetFormatPr defaultRowHeight="16.5"/>
  <cols>
    <col min="1" max="1" width="93.625" customWidth="1"/>
  </cols>
  <sheetData>
    <row r="1" spans="1:2" ht="19.5">
      <c r="A1" s="17" t="s">
        <v>771</v>
      </c>
      <c r="B1" s="108" t="s">
        <v>12</v>
      </c>
    </row>
    <row r="2" spans="1:2" ht="19.5">
      <c r="A2" s="20" t="s">
        <v>187</v>
      </c>
    </row>
    <row r="3" spans="1:2" ht="19.5">
      <c r="A3" s="12" t="s">
        <v>139</v>
      </c>
    </row>
    <row r="4" spans="1:2" ht="19.5">
      <c r="A4" s="13" t="s">
        <v>1</v>
      </c>
    </row>
    <row r="5" spans="1:2" ht="19.5">
      <c r="A5" s="101" t="s">
        <v>681</v>
      </c>
    </row>
    <row r="6" spans="1:2" ht="19.5">
      <c r="A6" s="101" t="s">
        <v>694</v>
      </c>
    </row>
    <row r="7" spans="1:2" ht="19.5">
      <c r="A7" s="99" t="s">
        <v>751</v>
      </c>
    </row>
    <row r="8" spans="1:2" ht="19.5">
      <c r="A8" s="99" t="s">
        <v>670</v>
      </c>
    </row>
    <row r="9" spans="1:2" ht="19.5">
      <c r="A9" s="99" t="s">
        <v>752</v>
      </c>
    </row>
    <row r="10" spans="1:2" ht="19.5">
      <c r="A10" s="27" t="s">
        <v>2</v>
      </c>
    </row>
    <row r="11" spans="1:2" ht="19.5">
      <c r="A11" s="28" t="s">
        <v>235</v>
      </c>
    </row>
    <row r="12" spans="1:2" ht="78">
      <c r="A12" s="18" t="s">
        <v>704</v>
      </c>
    </row>
    <row r="13" spans="1:2" ht="19.5">
      <c r="A13" s="13" t="s">
        <v>3</v>
      </c>
    </row>
    <row r="14" spans="1:2" ht="37.5">
      <c r="A14" s="31" t="s">
        <v>305</v>
      </c>
    </row>
    <row r="15" spans="1:2" ht="19.5">
      <c r="A15" s="21" t="s">
        <v>306</v>
      </c>
    </row>
    <row r="16" spans="1:2" ht="19.5">
      <c r="A16" s="30" t="s">
        <v>4</v>
      </c>
    </row>
    <row r="17" spans="1:1" ht="39">
      <c r="A17" s="21" t="s">
        <v>140</v>
      </c>
    </row>
    <row r="18" spans="1:1" ht="39">
      <c r="A18" s="21" t="s">
        <v>141</v>
      </c>
    </row>
    <row r="19" spans="1:1" ht="19.5">
      <c r="A19" s="21" t="s">
        <v>311</v>
      </c>
    </row>
    <row r="20" spans="1:1" ht="39">
      <c r="A20" s="21" t="s">
        <v>307</v>
      </c>
    </row>
    <row r="21" spans="1:1" ht="19.5">
      <c r="A21" s="21" t="s">
        <v>286</v>
      </c>
    </row>
    <row r="22" spans="1:1" ht="19.5">
      <c r="A22" s="21" t="s">
        <v>613</v>
      </c>
    </row>
    <row r="23" spans="1:1" ht="19.5">
      <c r="A23" s="21" t="s">
        <v>6</v>
      </c>
    </row>
    <row r="24" spans="1:1" ht="19.5">
      <c r="A24" s="26" t="s">
        <v>7</v>
      </c>
    </row>
    <row r="25" spans="1:1" ht="39">
      <c r="A25" s="21" t="s">
        <v>614</v>
      </c>
    </row>
    <row r="26" spans="1:1" ht="39">
      <c r="A26" s="21" t="s">
        <v>308</v>
      </c>
    </row>
    <row r="27" spans="1:1" ht="19.5">
      <c r="A27" s="26" t="s">
        <v>8</v>
      </c>
    </row>
    <row r="28" spans="1:1" ht="19.5">
      <c r="A28" s="21" t="s">
        <v>309</v>
      </c>
    </row>
    <row r="29" spans="1:1" ht="19.5">
      <c r="A29" s="21" t="s">
        <v>288</v>
      </c>
    </row>
    <row r="30" spans="1:1" ht="39">
      <c r="A30" s="24" t="s">
        <v>289</v>
      </c>
    </row>
    <row r="31" spans="1:1" ht="20.25" thickBot="1">
      <c r="A31" s="25" t="s">
        <v>9</v>
      </c>
    </row>
  </sheetData>
  <phoneticPr fontId="15" type="noConversion"/>
  <hyperlinks>
    <hyperlink ref="B1" location="預告統計資料發布時間表!A1" display="回發布時間表" xr:uid="{00000000-0004-0000-2E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B1" sqref="B1"/>
    </sheetView>
  </sheetViews>
  <sheetFormatPr defaultRowHeight="16.5"/>
  <cols>
    <col min="1" max="1" width="93.625" customWidth="1"/>
  </cols>
  <sheetData>
    <row r="1" spans="1:2" ht="19.5">
      <c r="A1" s="17" t="s">
        <v>753</v>
      </c>
      <c r="B1" s="1" t="s">
        <v>12</v>
      </c>
    </row>
    <row r="2" spans="1:2" ht="19.5">
      <c r="A2" s="20" t="s">
        <v>188</v>
      </c>
    </row>
    <row r="3" spans="1:2" ht="19.5">
      <c r="A3" s="12" t="s">
        <v>142</v>
      </c>
    </row>
    <row r="4" spans="1:2" ht="19.5">
      <c r="A4" s="13" t="s">
        <v>1</v>
      </c>
    </row>
    <row r="5" spans="1:2" ht="19.5">
      <c r="A5" s="101" t="s">
        <v>681</v>
      </c>
    </row>
    <row r="6" spans="1:2" ht="19.5">
      <c r="A6" s="101" t="s">
        <v>694</v>
      </c>
    </row>
    <row r="7" spans="1:2" ht="19.5">
      <c r="A7" s="99" t="s">
        <v>691</v>
      </c>
    </row>
    <row r="8" spans="1:2" ht="19.5">
      <c r="A8" s="99" t="s">
        <v>670</v>
      </c>
    </row>
    <row r="9" spans="1:2" ht="19.5">
      <c r="A9" s="99" t="s">
        <v>692</v>
      </c>
    </row>
    <row r="10" spans="1:2" ht="19.5">
      <c r="A10" s="27" t="s">
        <v>2</v>
      </c>
    </row>
    <row r="11" spans="1:2" ht="19.5">
      <c r="A11" s="28" t="s">
        <v>235</v>
      </c>
    </row>
    <row r="12" spans="1:2" ht="78">
      <c r="A12" s="18" t="s">
        <v>704</v>
      </c>
    </row>
    <row r="13" spans="1:2" ht="19.5">
      <c r="A13" s="13" t="s">
        <v>3</v>
      </c>
    </row>
    <row r="14" spans="1:2" ht="37.5">
      <c r="A14" s="31" t="s">
        <v>312</v>
      </c>
    </row>
    <row r="15" spans="1:2" ht="19.5">
      <c r="A15" s="21" t="s">
        <v>313</v>
      </c>
    </row>
    <row r="16" spans="1:2" ht="19.5">
      <c r="A16" s="30" t="s">
        <v>4</v>
      </c>
    </row>
    <row r="17" spans="1:1" ht="19.5">
      <c r="A17" s="30" t="s">
        <v>314</v>
      </c>
    </row>
    <row r="18" spans="1:1" ht="39">
      <c r="A18" s="21" t="s">
        <v>315</v>
      </c>
    </row>
    <row r="19" spans="1:1" ht="39">
      <c r="A19" s="21" t="s">
        <v>316</v>
      </c>
    </row>
    <row r="20" spans="1:1" ht="19.5">
      <c r="A20" s="30" t="s">
        <v>317</v>
      </c>
    </row>
    <row r="21" spans="1:1" ht="19.5">
      <c r="A21" s="30" t="s">
        <v>318</v>
      </c>
    </row>
    <row r="22" spans="1:1" ht="19.5">
      <c r="A22" s="30" t="s">
        <v>319</v>
      </c>
    </row>
    <row r="23" spans="1:1" ht="19.5">
      <c r="A23" s="21" t="s">
        <v>320</v>
      </c>
    </row>
    <row r="24" spans="1:1" ht="19.5">
      <c r="A24" s="21" t="s">
        <v>321</v>
      </c>
    </row>
    <row r="25" spans="1:1" ht="19.5">
      <c r="A25" s="21" t="s">
        <v>322</v>
      </c>
    </row>
    <row r="26" spans="1:1" ht="97.5">
      <c r="A26" s="21" t="s">
        <v>323</v>
      </c>
    </row>
    <row r="27" spans="1:1" ht="19.5">
      <c r="A27" s="21" t="s">
        <v>286</v>
      </c>
    </row>
    <row r="28" spans="1:1" ht="19.5">
      <c r="A28" s="21" t="s">
        <v>324</v>
      </c>
    </row>
    <row r="29" spans="1:1" ht="19.5">
      <c r="A29" s="21" t="s">
        <v>6</v>
      </c>
    </row>
    <row r="30" spans="1:1" ht="19.5">
      <c r="A30" s="26" t="s">
        <v>7</v>
      </c>
    </row>
    <row r="31" spans="1:1" ht="39">
      <c r="A31" s="21" t="s">
        <v>328</v>
      </c>
    </row>
    <row r="32" spans="1:1" ht="39">
      <c r="A32" s="21" t="s">
        <v>326</v>
      </c>
    </row>
    <row r="33" spans="1:1" ht="19.5">
      <c r="A33" s="26" t="s">
        <v>8</v>
      </c>
    </row>
    <row r="34" spans="1:1" ht="19.5">
      <c r="A34" s="21" t="s">
        <v>327</v>
      </c>
    </row>
    <row r="35" spans="1:1" ht="19.5">
      <c r="A35" s="21" t="s">
        <v>288</v>
      </c>
    </row>
    <row r="36" spans="1:1" ht="39">
      <c r="A36" s="24" t="s">
        <v>289</v>
      </c>
    </row>
    <row r="37" spans="1:1" ht="20.25" thickBot="1">
      <c r="A37" s="25" t="s">
        <v>9</v>
      </c>
    </row>
  </sheetData>
  <phoneticPr fontId="15" type="noConversion"/>
  <hyperlinks>
    <hyperlink ref="B1" location="預告統計資料發布時間表!A1" display="回發布時間表" xr:uid="{00000000-0004-0000-2F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B1" sqref="B1"/>
    </sheetView>
  </sheetViews>
  <sheetFormatPr defaultRowHeight="16.5"/>
  <cols>
    <col min="1" max="1" width="93.625" customWidth="1"/>
  </cols>
  <sheetData>
    <row r="1" spans="1:2" ht="19.5">
      <c r="A1" s="11" t="s">
        <v>754</v>
      </c>
      <c r="B1" s="1" t="s">
        <v>12</v>
      </c>
    </row>
    <row r="2" spans="1:2" ht="19.5">
      <c r="A2" s="20" t="s">
        <v>188</v>
      </c>
    </row>
    <row r="3" spans="1:2" ht="19.5">
      <c r="A3" s="12" t="s">
        <v>144</v>
      </c>
    </row>
    <row r="4" spans="1:2" ht="19.5">
      <c r="A4" s="13" t="s">
        <v>1</v>
      </c>
    </row>
    <row r="5" spans="1:2" ht="19.5">
      <c r="A5" s="101" t="s">
        <v>681</v>
      </c>
    </row>
    <row r="6" spans="1:2" ht="19.5">
      <c r="A6" s="101" t="s">
        <v>694</v>
      </c>
    </row>
    <row r="7" spans="1:2" ht="19.5">
      <c r="A7" s="99" t="s">
        <v>691</v>
      </c>
    </row>
    <row r="8" spans="1:2" ht="19.5">
      <c r="A8" s="99" t="s">
        <v>670</v>
      </c>
    </row>
    <row r="9" spans="1:2" ht="19.5">
      <c r="A9" s="99" t="s">
        <v>692</v>
      </c>
    </row>
    <row r="10" spans="1:2" ht="19.5">
      <c r="A10" s="27" t="s">
        <v>2</v>
      </c>
    </row>
    <row r="11" spans="1:2" ht="19.5">
      <c r="A11" s="28" t="s">
        <v>235</v>
      </c>
    </row>
    <row r="12" spans="1:2" ht="78">
      <c r="A12" s="18" t="s">
        <v>704</v>
      </c>
    </row>
    <row r="13" spans="1:2" ht="19.5">
      <c r="A13" s="13" t="s">
        <v>3</v>
      </c>
    </row>
    <row r="14" spans="1:2" ht="37.5">
      <c r="A14" s="16" t="s">
        <v>329</v>
      </c>
    </row>
    <row r="15" spans="1:2" ht="19.5">
      <c r="A15" s="9" t="s">
        <v>330</v>
      </c>
    </row>
    <row r="16" spans="1:2" ht="19.5">
      <c r="A16" s="8" t="s">
        <v>4</v>
      </c>
    </row>
    <row r="17" spans="1:1" ht="39">
      <c r="A17" s="9" t="s">
        <v>331</v>
      </c>
    </row>
    <row r="18" spans="1:1" ht="58.5">
      <c r="A18" s="18" t="s">
        <v>332</v>
      </c>
    </row>
    <row r="19" spans="1:1" ht="39">
      <c r="A19" s="21" t="s">
        <v>333</v>
      </c>
    </row>
    <row r="20" spans="1:1" ht="39">
      <c r="A20" s="21" t="s">
        <v>334</v>
      </c>
    </row>
    <row r="21" spans="1:1" ht="19.5">
      <c r="A21" s="9" t="s">
        <v>335</v>
      </c>
    </row>
    <row r="22" spans="1:1" ht="39">
      <c r="A22" s="9" t="s">
        <v>336</v>
      </c>
    </row>
    <row r="23" spans="1:1" ht="19.5">
      <c r="A23" s="9" t="s">
        <v>286</v>
      </c>
    </row>
    <row r="24" spans="1:1" ht="19.5">
      <c r="A24" s="21" t="s">
        <v>324</v>
      </c>
    </row>
    <row r="25" spans="1:1" ht="19.5">
      <c r="A25" s="9" t="s">
        <v>6</v>
      </c>
    </row>
    <row r="26" spans="1:1" ht="19.5">
      <c r="A26" s="13" t="s">
        <v>7</v>
      </c>
    </row>
    <row r="27" spans="1:1" ht="39">
      <c r="A27" s="9" t="s">
        <v>328</v>
      </c>
    </row>
    <row r="28" spans="1:1" ht="39">
      <c r="A28" s="9" t="s">
        <v>337</v>
      </c>
    </row>
    <row r="29" spans="1:1" ht="19.5">
      <c r="A29" s="13" t="s">
        <v>8</v>
      </c>
    </row>
    <row r="30" spans="1:1" ht="19.5">
      <c r="A30" s="9" t="s">
        <v>327</v>
      </c>
    </row>
    <row r="31" spans="1:1" ht="19.5">
      <c r="A31" s="9" t="s">
        <v>288</v>
      </c>
    </row>
    <row r="32" spans="1:1" ht="39">
      <c r="A32" s="14" t="s">
        <v>289</v>
      </c>
    </row>
    <row r="33" spans="1:1" ht="20.25" thickBot="1">
      <c r="A33" s="15" t="s">
        <v>9</v>
      </c>
    </row>
  </sheetData>
  <phoneticPr fontId="15" type="noConversion"/>
  <hyperlinks>
    <hyperlink ref="B1" location="預告統計資料發布時間表!A1" display="回發布時間表" xr:uid="{00000000-0004-0000-30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B1" sqref="B1"/>
    </sheetView>
  </sheetViews>
  <sheetFormatPr defaultRowHeight="16.5"/>
  <cols>
    <col min="1" max="1" width="93.625" customWidth="1"/>
  </cols>
  <sheetData>
    <row r="1" spans="1:2" ht="19.5">
      <c r="A1" s="17" t="s">
        <v>755</v>
      </c>
      <c r="B1" s="1" t="s">
        <v>12</v>
      </c>
    </row>
    <row r="2" spans="1:2" ht="19.5">
      <c r="A2" s="20" t="s">
        <v>188</v>
      </c>
    </row>
    <row r="3" spans="1:2" ht="19.5">
      <c r="A3" s="12" t="s">
        <v>146</v>
      </c>
    </row>
    <row r="4" spans="1:2" ht="19.5">
      <c r="A4" s="13" t="s">
        <v>1</v>
      </c>
    </row>
    <row r="5" spans="1:2" ht="19.5">
      <c r="A5" s="101" t="s">
        <v>681</v>
      </c>
    </row>
    <row r="6" spans="1:2" ht="19.5">
      <c r="A6" s="101" t="s">
        <v>694</v>
      </c>
    </row>
    <row r="7" spans="1:2" ht="19.5">
      <c r="A7" s="99" t="s">
        <v>691</v>
      </c>
    </row>
    <row r="8" spans="1:2" ht="19.5">
      <c r="A8" s="99" t="s">
        <v>670</v>
      </c>
    </row>
    <row r="9" spans="1:2" ht="19.5">
      <c r="A9" s="99" t="s">
        <v>692</v>
      </c>
    </row>
    <row r="10" spans="1:2" ht="19.5">
      <c r="A10" s="27" t="s">
        <v>2</v>
      </c>
    </row>
    <row r="11" spans="1:2" ht="19.5">
      <c r="A11" s="28" t="s">
        <v>235</v>
      </c>
    </row>
    <row r="12" spans="1:2" ht="78">
      <c r="A12" s="18" t="s">
        <v>704</v>
      </c>
    </row>
    <row r="13" spans="1:2" ht="19.5">
      <c r="A13" s="13" t="s">
        <v>3</v>
      </c>
    </row>
    <row r="14" spans="1:2" ht="37.5">
      <c r="A14" s="16" t="s">
        <v>340</v>
      </c>
    </row>
    <row r="15" spans="1:2" ht="19.5">
      <c r="A15" s="21" t="s">
        <v>330</v>
      </c>
    </row>
    <row r="16" spans="1:2" ht="19.5">
      <c r="A16" s="30" t="s">
        <v>4</v>
      </c>
    </row>
    <row r="17" spans="1:1" ht="39">
      <c r="A17" s="21" t="s">
        <v>147</v>
      </c>
    </row>
    <row r="18" spans="1:1" ht="58.5">
      <c r="A18" s="21" t="s">
        <v>338</v>
      </c>
    </row>
    <row r="19" spans="1:1" ht="39">
      <c r="A19" s="21" t="s">
        <v>333</v>
      </c>
    </row>
    <row r="20" spans="1:1" ht="39">
      <c r="A20" s="21" t="s">
        <v>334</v>
      </c>
    </row>
    <row r="21" spans="1:1" ht="19.5">
      <c r="A21" s="21" t="s">
        <v>335</v>
      </c>
    </row>
    <row r="22" spans="1:1" ht="39">
      <c r="A22" s="21" t="s">
        <v>336</v>
      </c>
    </row>
    <row r="23" spans="1:1" ht="19.5">
      <c r="A23" s="21" t="s">
        <v>286</v>
      </c>
    </row>
    <row r="24" spans="1:1" ht="19.5">
      <c r="A24" s="21" t="s">
        <v>324</v>
      </c>
    </row>
    <row r="25" spans="1:1" ht="19.5">
      <c r="A25" s="21" t="s">
        <v>6</v>
      </c>
    </row>
    <row r="26" spans="1:1" ht="19.5">
      <c r="A26" s="26" t="s">
        <v>7</v>
      </c>
    </row>
    <row r="27" spans="1:1" ht="39">
      <c r="A27" s="21" t="s">
        <v>328</v>
      </c>
    </row>
    <row r="28" spans="1:1" ht="39">
      <c r="A28" s="21" t="s">
        <v>326</v>
      </c>
    </row>
    <row r="29" spans="1:1" ht="19.5">
      <c r="A29" s="26" t="s">
        <v>8</v>
      </c>
    </row>
    <row r="30" spans="1:1" ht="19.5">
      <c r="A30" s="21" t="s">
        <v>339</v>
      </c>
    </row>
    <row r="31" spans="1:1" ht="19.5">
      <c r="A31" s="21" t="s">
        <v>288</v>
      </c>
    </row>
    <row r="32" spans="1:1" ht="39">
      <c r="A32" s="24" t="s">
        <v>289</v>
      </c>
    </row>
    <row r="33" spans="1:1" ht="20.25" thickBot="1">
      <c r="A33" s="25" t="s">
        <v>9</v>
      </c>
    </row>
  </sheetData>
  <phoneticPr fontId="15" type="noConversion"/>
  <hyperlinks>
    <hyperlink ref="B1" location="預告統計資料發布時間表!A1" display="回發布時間表" xr:uid="{00000000-0004-0000-31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B1" sqref="B1"/>
    </sheetView>
  </sheetViews>
  <sheetFormatPr defaultRowHeight="16.5"/>
  <cols>
    <col min="1" max="1" width="93.625" customWidth="1"/>
  </cols>
  <sheetData>
    <row r="1" spans="1:2" ht="39">
      <c r="A1" s="103" t="s">
        <v>756</v>
      </c>
      <c r="B1" s="1" t="s">
        <v>12</v>
      </c>
    </row>
    <row r="2" spans="1:2" ht="19.5">
      <c r="A2" s="20" t="s">
        <v>188</v>
      </c>
    </row>
    <row r="3" spans="1:2" ht="19.5">
      <c r="A3" s="23" t="s">
        <v>148</v>
      </c>
    </row>
    <row r="4" spans="1:2" ht="19.5">
      <c r="A4" s="13" t="s">
        <v>1</v>
      </c>
    </row>
    <row r="5" spans="1:2" ht="19.5">
      <c r="A5" s="101" t="s">
        <v>681</v>
      </c>
    </row>
    <row r="6" spans="1:2" ht="19.5">
      <c r="A6" s="101" t="s">
        <v>694</v>
      </c>
    </row>
    <row r="7" spans="1:2" ht="19.5">
      <c r="A7" s="99" t="s">
        <v>691</v>
      </c>
    </row>
    <row r="8" spans="1:2" ht="19.5">
      <c r="A8" s="99" t="s">
        <v>670</v>
      </c>
    </row>
    <row r="9" spans="1:2" ht="19.5">
      <c r="A9" s="100" t="s">
        <v>692</v>
      </c>
    </row>
    <row r="10" spans="1:2" ht="19.5">
      <c r="A10" s="27" t="s">
        <v>2</v>
      </c>
    </row>
    <row r="11" spans="1:2" ht="19.5">
      <c r="A11" s="28" t="s">
        <v>235</v>
      </c>
    </row>
    <row r="12" spans="1:2" ht="78">
      <c r="A12" s="18" t="s">
        <v>704</v>
      </c>
    </row>
    <row r="13" spans="1:2" ht="19.5">
      <c r="A13" s="13" t="s">
        <v>3</v>
      </c>
    </row>
    <row r="14" spans="1:2" ht="37.5">
      <c r="A14" s="16" t="s">
        <v>341</v>
      </c>
    </row>
    <row r="15" spans="1:2" ht="19.5">
      <c r="A15" s="9" t="s">
        <v>342</v>
      </c>
    </row>
    <row r="16" spans="1:2" ht="19.5">
      <c r="A16" s="8" t="s">
        <v>4</v>
      </c>
    </row>
    <row r="17" spans="1:1" ht="19.5">
      <c r="A17" s="18" t="s">
        <v>343</v>
      </c>
    </row>
    <row r="18" spans="1:1" ht="19.5">
      <c r="A18" s="18" t="s">
        <v>344</v>
      </c>
    </row>
    <row r="19" spans="1:1" ht="39">
      <c r="A19" s="18" t="s">
        <v>345</v>
      </c>
    </row>
    <row r="20" spans="1:1" ht="19.5">
      <c r="A20" s="18" t="s">
        <v>346</v>
      </c>
    </row>
    <row r="21" spans="1:1" ht="39">
      <c r="A21" s="18" t="s">
        <v>347</v>
      </c>
    </row>
    <row r="22" spans="1:1" ht="19.5">
      <c r="A22" s="18" t="s">
        <v>348</v>
      </c>
    </row>
    <row r="23" spans="1:1" ht="58.5">
      <c r="A23" s="18" t="s">
        <v>349</v>
      </c>
    </row>
    <row r="24" spans="1:1" ht="19.5">
      <c r="A24" s="18" t="s">
        <v>350</v>
      </c>
    </row>
    <row r="25" spans="1:1" ht="19.5">
      <c r="A25" s="18" t="s">
        <v>351</v>
      </c>
    </row>
    <row r="26" spans="1:1" ht="58.5">
      <c r="A26" s="18" t="s">
        <v>352</v>
      </c>
    </row>
    <row r="27" spans="1:1" ht="39">
      <c r="A27" s="18" t="s">
        <v>353</v>
      </c>
    </row>
    <row r="28" spans="1:1" ht="58.5">
      <c r="A28" s="18" t="s">
        <v>354</v>
      </c>
    </row>
    <row r="29" spans="1:1" ht="19.5">
      <c r="A29" s="18" t="s">
        <v>355</v>
      </c>
    </row>
    <row r="30" spans="1:1" ht="39">
      <c r="A30" s="18" t="s">
        <v>356</v>
      </c>
    </row>
    <row r="31" spans="1:1" ht="19.5">
      <c r="A31" s="18" t="s">
        <v>357</v>
      </c>
    </row>
    <row r="32" spans="1:1" ht="19.5">
      <c r="A32" s="9" t="s">
        <v>360</v>
      </c>
    </row>
    <row r="33" spans="1:1" ht="39">
      <c r="A33" s="9" t="s">
        <v>358</v>
      </c>
    </row>
    <row r="34" spans="1:1" ht="19.5">
      <c r="A34" s="9" t="s">
        <v>286</v>
      </c>
    </row>
    <row r="35" spans="1:1" ht="19.5">
      <c r="A35" s="9" t="s">
        <v>324</v>
      </c>
    </row>
    <row r="36" spans="1:1" ht="19.5">
      <c r="A36" s="9" t="s">
        <v>6</v>
      </c>
    </row>
    <row r="37" spans="1:1" ht="19.5">
      <c r="A37" s="13" t="s">
        <v>7</v>
      </c>
    </row>
    <row r="38" spans="1:1" ht="58.5">
      <c r="A38" s="9" t="s">
        <v>325</v>
      </c>
    </row>
    <row r="39" spans="1:1" ht="39">
      <c r="A39" s="9" t="s">
        <v>326</v>
      </c>
    </row>
    <row r="40" spans="1:1" ht="19.5">
      <c r="A40" s="13" t="s">
        <v>8</v>
      </c>
    </row>
    <row r="41" spans="1:1" ht="39">
      <c r="A41" s="9" t="s">
        <v>359</v>
      </c>
    </row>
    <row r="42" spans="1:1" ht="19.5">
      <c r="A42" s="9" t="s">
        <v>288</v>
      </c>
    </row>
    <row r="43" spans="1:1" ht="39">
      <c r="A43" s="14" t="s">
        <v>289</v>
      </c>
    </row>
    <row r="44" spans="1:1" ht="20.25" thickBot="1">
      <c r="A44" s="15" t="s">
        <v>9</v>
      </c>
    </row>
  </sheetData>
  <phoneticPr fontId="15" type="noConversion"/>
  <hyperlinks>
    <hyperlink ref="B1" location="預告統計資料發布時間表!A1" display="回發布時間表" xr:uid="{00000000-0004-0000-32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zoomScaleNormal="100" workbookViewId="0">
      <selection activeCell="B1" sqref="B1"/>
    </sheetView>
  </sheetViews>
  <sheetFormatPr defaultRowHeight="16.5"/>
  <cols>
    <col min="1" max="1" width="93.625" customWidth="1"/>
  </cols>
  <sheetData>
    <row r="1" spans="1:2" ht="19.5">
      <c r="A1" s="17" t="s">
        <v>761</v>
      </c>
      <c r="B1" s="1" t="s">
        <v>12</v>
      </c>
    </row>
    <row r="2" spans="1:2" ht="19.5">
      <c r="A2" s="20" t="s">
        <v>191</v>
      </c>
    </row>
    <row r="3" spans="1:2" ht="19.5">
      <c r="A3" s="12" t="s">
        <v>192</v>
      </c>
    </row>
    <row r="4" spans="1:2" ht="19.5">
      <c r="A4" s="13" t="s">
        <v>1</v>
      </c>
    </row>
    <row r="5" spans="1:2" ht="19.5">
      <c r="A5" s="101" t="s">
        <v>681</v>
      </c>
    </row>
    <row r="6" spans="1:2" ht="19.5">
      <c r="A6" s="101" t="s">
        <v>757</v>
      </c>
    </row>
    <row r="7" spans="1:2" ht="19.5">
      <c r="A7" s="107" t="s">
        <v>758</v>
      </c>
    </row>
    <row r="8" spans="1:2" ht="19.5">
      <c r="A8" s="107" t="s">
        <v>759</v>
      </c>
    </row>
    <row r="9" spans="1:2" ht="19.5">
      <c r="A9" s="107" t="s">
        <v>760</v>
      </c>
    </row>
    <row r="10" spans="1:2" ht="19.5">
      <c r="A10" s="27" t="s">
        <v>2</v>
      </c>
    </row>
    <row r="11" spans="1:2" ht="19.5">
      <c r="A11" s="28" t="s">
        <v>235</v>
      </c>
    </row>
    <row r="12" spans="1:2" ht="78">
      <c r="A12" s="18" t="s">
        <v>762</v>
      </c>
    </row>
    <row r="13" spans="1:2" ht="19.5">
      <c r="A13" s="13" t="s">
        <v>3</v>
      </c>
    </row>
    <row r="14" spans="1:2" ht="37.5">
      <c r="A14" s="31" t="s">
        <v>365</v>
      </c>
    </row>
    <row r="15" spans="1:2" ht="19.5">
      <c r="A15" s="21" t="s">
        <v>364</v>
      </c>
    </row>
    <row r="16" spans="1:2" ht="19.5">
      <c r="A16" s="8" t="s">
        <v>4</v>
      </c>
    </row>
    <row r="17" spans="1:1" ht="39">
      <c r="A17" s="18" t="s">
        <v>194</v>
      </c>
    </row>
    <row r="18" spans="1:1" ht="19.5">
      <c r="A18" s="18" t="s">
        <v>196</v>
      </c>
    </row>
    <row r="19" spans="1:1" ht="39">
      <c r="A19" s="18" t="s">
        <v>195</v>
      </c>
    </row>
    <row r="20" spans="1:1" ht="39">
      <c r="A20" s="18" t="s">
        <v>197</v>
      </c>
    </row>
    <row r="21" spans="1:1" ht="19.5">
      <c r="A21" s="18" t="s">
        <v>198</v>
      </c>
    </row>
    <row r="22" spans="1:1" ht="19.5">
      <c r="A22" s="9" t="s">
        <v>145</v>
      </c>
    </row>
    <row r="23" spans="1:1" ht="39">
      <c r="A23" s="9" t="s">
        <v>193</v>
      </c>
    </row>
    <row r="24" spans="1:1" ht="19.5">
      <c r="A24" s="9" t="s">
        <v>23</v>
      </c>
    </row>
    <row r="25" spans="1:1" ht="19.5">
      <c r="A25" s="21" t="s">
        <v>606</v>
      </c>
    </row>
    <row r="26" spans="1:1" ht="19.5">
      <c r="A26" s="9" t="s">
        <v>363</v>
      </c>
    </row>
    <row r="27" spans="1:1" ht="19.5">
      <c r="A27" s="13" t="s">
        <v>7</v>
      </c>
    </row>
    <row r="28" spans="1:1" ht="39">
      <c r="A28" s="9" t="s">
        <v>607</v>
      </c>
    </row>
    <row r="29" spans="1:1" ht="39">
      <c r="A29" s="9" t="s">
        <v>362</v>
      </c>
    </row>
    <row r="30" spans="1:1" ht="19.5">
      <c r="A30" s="13" t="s">
        <v>8</v>
      </c>
    </row>
    <row r="31" spans="1:1" ht="78">
      <c r="A31" s="9" t="s">
        <v>361</v>
      </c>
    </row>
    <row r="32" spans="1:1" ht="19.5">
      <c r="A32" s="9" t="s">
        <v>24</v>
      </c>
    </row>
    <row r="33" spans="1:1" ht="39">
      <c r="A33" s="14" t="s">
        <v>11</v>
      </c>
    </row>
    <row r="34" spans="1:1" ht="20.25" thickBot="1">
      <c r="A34" s="15" t="s">
        <v>9</v>
      </c>
    </row>
  </sheetData>
  <phoneticPr fontId="15"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7" t="s">
        <v>763</v>
      </c>
      <c r="B1" s="1" t="s">
        <v>12</v>
      </c>
    </row>
    <row r="2" spans="1:2" ht="19.5">
      <c r="A2" s="20" t="s">
        <v>201</v>
      </c>
    </row>
    <row r="3" spans="1:2" ht="19.5">
      <c r="A3" s="12" t="s">
        <v>200</v>
      </c>
    </row>
    <row r="4" spans="1:2" ht="19.5">
      <c r="A4" s="13" t="s">
        <v>1</v>
      </c>
    </row>
    <row r="5" spans="1:2" ht="19.5">
      <c r="A5" s="101" t="s">
        <v>681</v>
      </c>
    </row>
    <row r="6" spans="1:2" ht="19.5">
      <c r="A6" s="101" t="s">
        <v>694</v>
      </c>
    </row>
    <row r="7" spans="1:2" ht="19.5">
      <c r="A7" s="99" t="s">
        <v>724</v>
      </c>
    </row>
    <row r="8" spans="1:2" ht="19.5">
      <c r="A8" s="99" t="s">
        <v>730</v>
      </c>
    </row>
    <row r="9" spans="1:2" ht="19.5">
      <c r="A9" s="99" t="s">
        <v>752</v>
      </c>
    </row>
    <row r="10" spans="1:2" ht="19.5">
      <c r="A10" s="27" t="s">
        <v>2</v>
      </c>
    </row>
    <row r="11" spans="1:2" ht="19.5">
      <c r="A11" s="28" t="s">
        <v>235</v>
      </c>
    </row>
    <row r="12" spans="1:2" ht="78">
      <c r="A12" s="18" t="s">
        <v>704</v>
      </c>
    </row>
    <row r="13" spans="1:2" ht="19.5">
      <c r="A13" s="13" t="s">
        <v>3</v>
      </c>
    </row>
    <row r="14" spans="1:2" ht="18.75">
      <c r="A14" s="32" t="s">
        <v>372</v>
      </c>
    </row>
    <row r="15" spans="1:2" ht="19.5">
      <c r="A15" s="18" t="s">
        <v>366</v>
      </c>
    </row>
    <row r="16" spans="1:2" ht="19.5">
      <c r="A16" s="33" t="s">
        <v>4</v>
      </c>
    </row>
    <row r="17" spans="1:1" ht="19.5">
      <c r="A17" s="32" t="s">
        <v>367</v>
      </c>
    </row>
    <row r="18" spans="1:1" ht="37.5">
      <c r="A18" s="32" t="s">
        <v>368</v>
      </c>
    </row>
    <row r="19" spans="1:1" ht="18.75">
      <c r="A19" s="32" t="s">
        <v>369</v>
      </c>
    </row>
    <row r="20" spans="1:1" ht="19.5">
      <c r="A20" s="18" t="s">
        <v>5</v>
      </c>
    </row>
    <row r="21" spans="1:1" ht="19.5">
      <c r="A21" s="18" t="s">
        <v>370</v>
      </c>
    </row>
    <row r="22" spans="1:1" ht="19.5">
      <c r="A22" s="18" t="s">
        <v>286</v>
      </c>
    </row>
    <row r="23" spans="1:1" ht="19.5">
      <c r="A23" s="21" t="s">
        <v>604</v>
      </c>
    </row>
    <row r="24" spans="1:1" ht="19.5">
      <c r="A24" s="18" t="s">
        <v>6</v>
      </c>
    </row>
    <row r="25" spans="1:1" ht="19.5">
      <c r="A25" s="34" t="s">
        <v>7</v>
      </c>
    </row>
    <row r="26" spans="1:1" ht="39">
      <c r="A26" s="18" t="s">
        <v>605</v>
      </c>
    </row>
    <row r="27" spans="1:1" ht="39">
      <c r="A27" s="18" t="s">
        <v>308</v>
      </c>
    </row>
    <row r="28" spans="1:1" ht="19.5">
      <c r="A28" s="34" t="s">
        <v>8</v>
      </c>
    </row>
    <row r="29" spans="1:1" ht="58.5">
      <c r="A29" s="18" t="s">
        <v>371</v>
      </c>
    </row>
    <row r="30" spans="1:1" ht="19.5">
      <c r="A30" s="9" t="s">
        <v>288</v>
      </c>
    </row>
    <row r="31" spans="1:1" ht="39">
      <c r="A31" s="14" t="s">
        <v>289</v>
      </c>
    </row>
    <row r="32" spans="1:1" ht="20.25" thickBot="1">
      <c r="A32" s="15" t="s">
        <v>9</v>
      </c>
    </row>
  </sheetData>
  <phoneticPr fontId="8" type="noConversion"/>
  <hyperlinks>
    <hyperlink ref="B1" location="預告統計資料發布時間表!A1" display="回發布時間表" xr:uid="{00000000-0004-0000-34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0" workbookViewId="0">
      <selection activeCell="B1" sqref="B1"/>
    </sheetView>
  </sheetViews>
  <sheetFormatPr defaultRowHeight="16.5"/>
  <cols>
    <col min="1" max="1" width="100.625" customWidth="1"/>
  </cols>
  <sheetData>
    <row r="1" spans="1:3" ht="19.5">
      <c r="A1" s="17" t="s">
        <v>688</v>
      </c>
      <c r="B1" s="1" t="s">
        <v>17</v>
      </c>
    </row>
    <row r="2" spans="1:3" ht="19.5">
      <c r="A2" s="20" t="s">
        <v>469</v>
      </c>
    </row>
    <row r="3" spans="1:3" ht="19.5">
      <c r="A3" s="20" t="s">
        <v>21</v>
      </c>
    </row>
    <row r="4" spans="1:3" ht="19.5">
      <c r="A4" s="34" t="s">
        <v>1</v>
      </c>
    </row>
    <row r="5" spans="1:3" ht="19.5">
      <c r="A5" s="33" t="s">
        <v>681</v>
      </c>
    </row>
    <row r="6" spans="1:3" ht="19.5">
      <c r="A6" s="33" t="s">
        <v>682</v>
      </c>
    </row>
    <row r="7" spans="1:3" ht="19.5">
      <c r="A7" s="99" t="s">
        <v>684</v>
      </c>
    </row>
    <row r="8" spans="1:3" ht="19.5">
      <c r="A8" s="99" t="s">
        <v>685</v>
      </c>
    </row>
    <row r="9" spans="1:3" ht="19.5">
      <c r="A9" s="99" t="s">
        <v>686</v>
      </c>
    </row>
    <row r="10" spans="1:3" ht="19.5">
      <c r="A10" s="34" t="s">
        <v>2</v>
      </c>
    </row>
    <row r="11" spans="1:3" ht="19.5">
      <c r="A11" s="33" t="s">
        <v>683</v>
      </c>
    </row>
    <row r="12" spans="1:3" ht="78">
      <c r="A12" s="18" t="s">
        <v>704</v>
      </c>
    </row>
    <row r="13" spans="1:3" ht="19.5">
      <c r="A13" s="13" t="s">
        <v>3</v>
      </c>
      <c r="C13" s="10"/>
    </row>
    <row r="14" spans="1:3" ht="19.5">
      <c r="A14" s="9" t="s">
        <v>384</v>
      </c>
    </row>
    <row r="15" spans="1:3" ht="19.5">
      <c r="A15" s="9" t="s">
        <v>431</v>
      </c>
    </row>
    <row r="16" spans="1:3" ht="19.5">
      <c r="A16" s="8" t="s">
        <v>4</v>
      </c>
    </row>
    <row r="17" spans="1:1" ht="117">
      <c r="A17" s="18" t="s">
        <v>432</v>
      </c>
    </row>
    <row r="18" spans="1:1" ht="58.5">
      <c r="A18" s="18" t="s">
        <v>433</v>
      </c>
    </row>
    <row r="19" spans="1:1" ht="58.5">
      <c r="A19" s="18" t="s">
        <v>434</v>
      </c>
    </row>
    <row r="20" spans="1:1" ht="58.5">
      <c r="A20" s="18" t="s">
        <v>435</v>
      </c>
    </row>
    <row r="21" spans="1:1" ht="39">
      <c r="A21" s="18" t="s">
        <v>436</v>
      </c>
    </row>
    <row r="22" spans="1:1" ht="39">
      <c r="A22" s="18" t="s">
        <v>437</v>
      </c>
    </row>
    <row r="23" spans="1:1" ht="58.5">
      <c r="A23" s="18" t="s">
        <v>441</v>
      </c>
    </row>
    <row r="24" spans="1:1" ht="39">
      <c r="A24" s="18" t="s">
        <v>439</v>
      </c>
    </row>
    <row r="25" spans="1:1" ht="58.5">
      <c r="A25" s="18" t="s">
        <v>438</v>
      </c>
    </row>
    <row r="26" spans="1:1" ht="58.5">
      <c r="A26" s="18" t="s">
        <v>440</v>
      </c>
    </row>
    <row r="27" spans="1:1" ht="19.5">
      <c r="A27" s="18" t="s">
        <v>442</v>
      </c>
    </row>
    <row r="28" spans="1:1" ht="19.5">
      <c r="A28" s="18" t="s">
        <v>443</v>
      </c>
    </row>
    <row r="29" spans="1:1" ht="19.5">
      <c r="A29" s="18" t="s">
        <v>444</v>
      </c>
    </row>
    <row r="30" spans="1:1" ht="78">
      <c r="A30" s="18" t="s">
        <v>445</v>
      </c>
    </row>
    <row r="31" spans="1:1" ht="39">
      <c r="A31" s="18" t="s">
        <v>446</v>
      </c>
    </row>
    <row r="32" spans="1:1" ht="19.5">
      <c r="A32" s="8" t="s">
        <v>22</v>
      </c>
    </row>
    <row r="33" spans="1:1" ht="117">
      <c r="A33" s="21" t="s">
        <v>447</v>
      </c>
    </row>
    <row r="34" spans="1:1" ht="19.5">
      <c r="A34" s="30" t="s">
        <v>19</v>
      </c>
    </row>
    <row r="35" spans="1:1" ht="19.5">
      <c r="A35" s="30" t="s">
        <v>563</v>
      </c>
    </row>
    <row r="36" spans="1:1" ht="19.5">
      <c r="A36" s="30" t="s">
        <v>6</v>
      </c>
    </row>
    <row r="37" spans="1:1" ht="19.5">
      <c r="A37" s="26" t="s">
        <v>7</v>
      </c>
    </row>
    <row r="38" spans="1:1" ht="39">
      <c r="A38" s="21" t="s">
        <v>687</v>
      </c>
    </row>
    <row r="39" spans="1:1" ht="39">
      <c r="A39" s="21" t="s">
        <v>20</v>
      </c>
    </row>
    <row r="40" spans="1:1" ht="19.5">
      <c r="A40" s="26" t="s">
        <v>227</v>
      </c>
    </row>
    <row r="41" spans="1:1" ht="19.5">
      <c r="A41" s="21" t="s">
        <v>135</v>
      </c>
    </row>
    <row r="42" spans="1:1" ht="19.5">
      <c r="A42" s="21" t="s">
        <v>24</v>
      </c>
    </row>
    <row r="43" spans="1:1" ht="39">
      <c r="A43" s="24" t="s">
        <v>11</v>
      </c>
    </row>
    <row r="44" spans="1:1" ht="20.25" thickBot="1">
      <c r="A44" s="15" t="s">
        <v>9</v>
      </c>
    </row>
  </sheetData>
  <phoneticPr fontId="15" type="noConversion"/>
  <hyperlinks>
    <hyperlink ref="B1" location="預告統計資料發布時間表!A1" display="回發布時間表" xr:uid="{00000000-0004-0000-05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B1" sqref="B1"/>
    </sheetView>
  </sheetViews>
  <sheetFormatPr defaultRowHeight="16.5"/>
  <cols>
    <col min="1" max="1" width="94.5" customWidth="1"/>
  </cols>
  <sheetData>
    <row r="1" spans="1:2" ht="19.5">
      <c r="A1" s="17" t="s">
        <v>766</v>
      </c>
      <c r="B1" s="1" t="s">
        <v>12</v>
      </c>
    </row>
    <row r="2" spans="1:2" ht="19.5">
      <c r="A2" s="20" t="s">
        <v>203</v>
      </c>
    </row>
    <row r="3" spans="1:2" ht="19.5">
      <c r="A3" s="12" t="s">
        <v>202</v>
      </c>
    </row>
    <row r="4" spans="1:2" ht="19.5">
      <c r="A4" s="13" t="s">
        <v>1</v>
      </c>
    </row>
    <row r="5" spans="1:2" ht="19.5">
      <c r="A5" s="101" t="s">
        <v>681</v>
      </c>
    </row>
    <row r="6" spans="1:2" ht="19.5">
      <c r="A6" s="101" t="s">
        <v>757</v>
      </c>
    </row>
    <row r="7" spans="1:2" ht="19.5">
      <c r="A7" s="101" t="s">
        <v>764</v>
      </c>
    </row>
    <row r="8" spans="1:2" ht="19.5">
      <c r="A8" s="101" t="s">
        <v>670</v>
      </c>
    </row>
    <row r="9" spans="1:2" ht="19.5">
      <c r="A9" s="101" t="s">
        <v>765</v>
      </c>
    </row>
    <row r="10" spans="1:2" ht="19.5">
      <c r="A10" s="27" t="s">
        <v>2</v>
      </c>
    </row>
    <row r="11" spans="1:2" ht="19.5">
      <c r="A11" s="28" t="s">
        <v>235</v>
      </c>
    </row>
    <row r="12" spans="1:2" ht="78">
      <c r="A12" s="18" t="s">
        <v>704</v>
      </c>
    </row>
    <row r="13" spans="1:2" ht="19.5">
      <c r="A13" s="13" t="s">
        <v>3</v>
      </c>
    </row>
    <row r="14" spans="1:2" ht="37.5">
      <c r="A14" s="16" t="s">
        <v>373</v>
      </c>
    </row>
    <row r="15" spans="1:2" ht="19.5">
      <c r="A15" s="9" t="s">
        <v>226</v>
      </c>
    </row>
    <row r="16" spans="1:2" ht="19.5">
      <c r="A16" s="8" t="s">
        <v>4</v>
      </c>
    </row>
    <row r="17" spans="1:1" ht="19.5">
      <c r="A17" s="18" t="s">
        <v>204</v>
      </c>
    </row>
    <row r="18" spans="1:1" ht="19.5">
      <c r="A18" s="18" t="s">
        <v>213</v>
      </c>
    </row>
    <row r="19" spans="1:1" ht="19.5">
      <c r="A19" s="18" t="s">
        <v>205</v>
      </c>
    </row>
    <row r="20" spans="1:1" ht="19.5">
      <c r="A20" s="18" t="s">
        <v>206</v>
      </c>
    </row>
    <row r="21" spans="1:1" ht="19.5">
      <c r="A21" s="18" t="s">
        <v>207</v>
      </c>
    </row>
    <row r="22" spans="1:1" ht="19.5">
      <c r="A22" s="18" t="s">
        <v>208</v>
      </c>
    </row>
    <row r="23" spans="1:1" ht="19.5">
      <c r="A23" s="18" t="s">
        <v>209</v>
      </c>
    </row>
    <row r="24" spans="1:1" ht="19.5">
      <c r="A24" s="18" t="s">
        <v>210</v>
      </c>
    </row>
    <row r="25" spans="1:1" ht="58.5">
      <c r="A25" s="18" t="s">
        <v>211</v>
      </c>
    </row>
    <row r="26" spans="1:1" ht="58.5">
      <c r="A26" s="18" t="s">
        <v>212</v>
      </c>
    </row>
    <row r="27" spans="1:1" ht="39">
      <c r="A27" s="18" t="s">
        <v>214</v>
      </c>
    </row>
    <row r="28" spans="1:1" ht="19.5">
      <c r="A28" s="9" t="s">
        <v>224</v>
      </c>
    </row>
    <row r="29" spans="1:1" ht="39">
      <c r="A29" s="9" t="s">
        <v>225</v>
      </c>
    </row>
    <row r="30" spans="1:1" ht="19.5">
      <c r="A30" s="9" t="s">
        <v>23</v>
      </c>
    </row>
    <row r="31" spans="1:1" ht="19.5">
      <c r="A31" s="9" t="s">
        <v>608</v>
      </c>
    </row>
    <row r="32" spans="1:1" ht="19.5">
      <c r="A32" s="9" t="s">
        <v>6</v>
      </c>
    </row>
    <row r="33" spans="1:1" ht="19.5">
      <c r="A33" s="13" t="s">
        <v>222</v>
      </c>
    </row>
    <row r="34" spans="1:1" ht="39">
      <c r="A34" s="9" t="s">
        <v>609</v>
      </c>
    </row>
    <row r="35" spans="1:1" ht="39">
      <c r="A35" s="9" t="s">
        <v>223</v>
      </c>
    </row>
    <row r="36" spans="1:1" ht="19.5">
      <c r="A36" s="13" t="s">
        <v>8</v>
      </c>
    </row>
    <row r="37" spans="1:1" ht="19.5">
      <c r="A37" s="9" t="s">
        <v>143</v>
      </c>
    </row>
    <row r="38" spans="1:1" ht="19.5">
      <c r="A38" s="9" t="s">
        <v>24</v>
      </c>
    </row>
    <row r="39" spans="1:1" ht="39">
      <c r="A39" s="14" t="s">
        <v>11</v>
      </c>
    </row>
    <row r="40" spans="1:1" ht="20.25" thickBot="1">
      <c r="A40" s="15" t="s">
        <v>9</v>
      </c>
    </row>
  </sheetData>
  <phoneticPr fontId="15"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B1" sqref="B1"/>
    </sheetView>
  </sheetViews>
  <sheetFormatPr defaultRowHeight="16.5"/>
  <cols>
    <col min="1" max="1" width="95.25" customWidth="1"/>
  </cols>
  <sheetData>
    <row r="1" spans="1:2" ht="19.5">
      <c r="A1" s="17" t="s">
        <v>767</v>
      </c>
      <c r="B1" s="1" t="s">
        <v>12</v>
      </c>
    </row>
    <row r="2" spans="1:2" ht="19.5">
      <c r="A2" s="20" t="s">
        <v>203</v>
      </c>
    </row>
    <row r="3" spans="1:2" ht="19.5">
      <c r="A3" s="12" t="s">
        <v>215</v>
      </c>
    </row>
    <row r="4" spans="1:2" ht="19.5">
      <c r="A4" s="13" t="s">
        <v>1</v>
      </c>
    </row>
    <row r="5" spans="1:2" ht="19.5">
      <c r="A5" s="101" t="s">
        <v>681</v>
      </c>
    </row>
    <row r="6" spans="1:2" ht="19.5">
      <c r="A6" s="101" t="s">
        <v>757</v>
      </c>
    </row>
    <row r="7" spans="1:2" ht="19.5">
      <c r="A7" s="101" t="s">
        <v>764</v>
      </c>
    </row>
    <row r="8" spans="1:2" ht="19.5">
      <c r="A8" s="101" t="s">
        <v>670</v>
      </c>
    </row>
    <row r="9" spans="1:2" ht="19.5">
      <c r="A9" s="101" t="s">
        <v>765</v>
      </c>
    </row>
    <row r="10" spans="1:2" ht="19.5">
      <c r="A10" s="27" t="s">
        <v>2</v>
      </c>
    </row>
    <row r="11" spans="1:2" ht="19.5">
      <c r="A11" s="28" t="s">
        <v>235</v>
      </c>
    </row>
    <row r="12" spans="1:2" ht="78">
      <c r="A12" s="18" t="s">
        <v>704</v>
      </c>
    </row>
    <row r="13" spans="1:2" ht="19.5">
      <c r="A13" s="13" t="s">
        <v>3</v>
      </c>
    </row>
    <row r="14" spans="1:2" ht="18.75">
      <c r="A14" s="16" t="s">
        <v>375</v>
      </c>
    </row>
    <row r="15" spans="1:2" ht="19.5">
      <c r="A15" s="9" t="s">
        <v>199</v>
      </c>
    </row>
    <row r="16" spans="1:2" ht="19.5">
      <c r="A16" s="8" t="s">
        <v>4</v>
      </c>
    </row>
    <row r="17" spans="1:1" ht="78">
      <c r="A17" s="18" t="s">
        <v>217</v>
      </c>
    </row>
    <row r="18" spans="1:1" ht="58.5">
      <c r="A18" s="18" t="s">
        <v>218</v>
      </c>
    </row>
    <row r="19" spans="1:1" ht="19.5">
      <c r="A19" s="9" t="s">
        <v>220</v>
      </c>
    </row>
    <row r="20" spans="1:1" ht="39">
      <c r="A20" s="9" t="s">
        <v>216</v>
      </c>
    </row>
    <row r="21" spans="1:1" ht="19.5">
      <c r="A21" s="9" t="s">
        <v>23</v>
      </c>
    </row>
    <row r="22" spans="1:1" ht="19.5">
      <c r="A22" s="9" t="s">
        <v>608</v>
      </c>
    </row>
    <row r="23" spans="1:1" ht="19.5">
      <c r="A23" s="9" t="s">
        <v>6</v>
      </c>
    </row>
    <row r="24" spans="1:1" ht="19.5">
      <c r="A24" s="13" t="s">
        <v>7</v>
      </c>
    </row>
    <row r="25" spans="1:1" ht="39">
      <c r="A25" s="9" t="s">
        <v>610</v>
      </c>
    </row>
    <row r="26" spans="1:1" ht="39">
      <c r="A26" s="9" t="s">
        <v>374</v>
      </c>
    </row>
    <row r="27" spans="1:1" ht="19.5">
      <c r="A27" s="13" t="s">
        <v>8</v>
      </c>
    </row>
    <row r="28" spans="1:1" ht="39">
      <c r="A28" s="9" t="s">
        <v>219</v>
      </c>
    </row>
    <row r="29" spans="1:1" ht="19.5">
      <c r="A29" s="9" t="s">
        <v>24</v>
      </c>
    </row>
    <row r="30" spans="1:1" ht="39">
      <c r="A30" s="14" t="s">
        <v>11</v>
      </c>
    </row>
    <row r="31" spans="1:1" ht="20.25" thickBot="1">
      <c r="A31" s="15" t="s">
        <v>9</v>
      </c>
    </row>
  </sheetData>
  <phoneticPr fontId="15" type="noConversion"/>
  <hyperlinks>
    <hyperlink ref="B1" location="預告統計資料發布時間表!A1" display="回發布時間表" xr:uid="{00000000-0004-0000-36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3C92-031B-49AE-AE62-798FA7E88CD5}">
  <sheetPr>
    <pageSetUpPr fitToPage="1"/>
  </sheetPr>
  <dimension ref="A1:K41"/>
  <sheetViews>
    <sheetView zoomScaleNormal="100" workbookViewId="0">
      <selection activeCell="K2" sqref="K2"/>
    </sheetView>
  </sheetViews>
  <sheetFormatPr defaultColWidth="8.875" defaultRowHeight="16.5"/>
  <cols>
    <col min="1" max="1" width="10.625" style="112" customWidth="1"/>
    <col min="2" max="2" width="11.75" style="112" customWidth="1"/>
    <col min="3" max="3" width="8.625" style="112" customWidth="1"/>
    <col min="4" max="4" width="9.625" style="112" customWidth="1"/>
    <col min="5" max="5" width="8.625" style="112" customWidth="1"/>
    <col min="6" max="6" width="9.625" style="113" customWidth="1"/>
    <col min="7" max="7" width="10.125" style="112" customWidth="1"/>
    <col min="8" max="8" width="10.75" style="112" customWidth="1"/>
    <col min="9" max="9" width="10.5" style="112" customWidth="1"/>
    <col min="10" max="10" width="10.125" style="112" customWidth="1"/>
    <col min="11" max="256" width="8.875" style="112"/>
    <col min="257" max="257" width="10.625" style="112" customWidth="1"/>
    <col min="258" max="258" width="11.75" style="112" customWidth="1"/>
    <col min="259" max="259" width="8.625" style="112" customWidth="1"/>
    <col min="260" max="260" width="9.625" style="112" customWidth="1"/>
    <col min="261" max="261" width="8.625" style="112" customWidth="1"/>
    <col min="262" max="262" width="9.625" style="112" customWidth="1"/>
    <col min="263" max="263" width="10.125" style="112" customWidth="1"/>
    <col min="264" max="264" width="10.75" style="112" customWidth="1"/>
    <col min="265" max="265" width="10.5" style="112" customWidth="1"/>
    <col min="266" max="266" width="10.125" style="112" customWidth="1"/>
    <col min="267" max="512" width="8.875" style="112"/>
    <col min="513" max="513" width="10.625" style="112" customWidth="1"/>
    <col min="514" max="514" width="11.75" style="112" customWidth="1"/>
    <col min="515" max="515" width="8.625" style="112" customWidth="1"/>
    <col min="516" max="516" width="9.625" style="112" customWidth="1"/>
    <col min="517" max="517" width="8.625" style="112" customWidth="1"/>
    <col min="518" max="518" width="9.625" style="112" customWidth="1"/>
    <col min="519" max="519" width="10.125" style="112" customWidth="1"/>
    <col min="520" max="520" width="10.75" style="112" customWidth="1"/>
    <col min="521" max="521" width="10.5" style="112" customWidth="1"/>
    <col min="522" max="522" width="10.125" style="112" customWidth="1"/>
    <col min="523" max="768" width="8.875" style="112"/>
    <col min="769" max="769" width="10.625" style="112" customWidth="1"/>
    <col min="770" max="770" width="11.75" style="112" customWidth="1"/>
    <col min="771" max="771" width="8.625" style="112" customWidth="1"/>
    <col min="772" max="772" width="9.625" style="112" customWidth="1"/>
    <col min="773" max="773" width="8.625" style="112" customWidth="1"/>
    <col min="774" max="774" width="9.625" style="112" customWidth="1"/>
    <col min="775" max="775" width="10.125" style="112" customWidth="1"/>
    <col min="776" max="776" width="10.75" style="112" customWidth="1"/>
    <col min="777" max="777" width="10.5" style="112" customWidth="1"/>
    <col min="778" max="778" width="10.125" style="112" customWidth="1"/>
    <col min="779" max="1024" width="8.875" style="112"/>
    <col min="1025" max="1025" width="10.625" style="112" customWidth="1"/>
    <col min="1026" max="1026" width="11.75" style="112" customWidth="1"/>
    <col min="1027" max="1027" width="8.625" style="112" customWidth="1"/>
    <col min="1028" max="1028" width="9.625" style="112" customWidth="1"/>
    <col min="1029" max="1029" width="8.625" style="112" customWidth="1"/>
    <col min="1030" max="1030" width="9.625" style="112" customWidth="1"/>
    <col min="1031" max="1031" width="10.125" style="112" customWidth="1"/>
    <col min="1032" max="1032" width="10.75" style="112" customWidth="1"/>
    <col min="1033" max="1033" width="10.5" style="112" customWidth="1"/>
    <col min="1034" max="1034" width="10.125" style="112" customWidth="1"/>
    <col min="1035" max="1280" width="8.875" style="112"/>
    <col min="1281" max="1281" width="10.625" style="112" customWidth="1"/>
    <col min="1282" max="1282" width="11.75" style="112" customWidth="1"/>
    <col min="1283" max="1283" width="8.625" style="112" customWidth="1"/>
    <col min="1284" max="1284" width="9.625" style="112" customWidth="1"/>
    <col min="1285" max="1285" width="8.625" style="112" customWidth="1"/>
    <col min="1286" max="1286" width="9.625" style="112" customWidth="1"/>
    <col min="1287" max="1287" width="10.125" style="112" customWidth="1"/>
    <col min="1288" max="1288" width="10.75" style="112" customWidth="1"/>
    <col min="1289" max="1289" width="10.5" style="112" customWidth="1"/>
    <col min="1290" max="1290" width="10.125" style="112" customWidth="1"/>
    <col min="1291" max="1536" width="8.875" style="112"/>
    <col min="1537" max="1537" width="10.625" style="112" customWidth="1"/>
    <col min="1538" max="1538" width="11.75" style="112" customWidth="1"/>
    <col min="1539" max="1539" width="8.625" style="112" customWidth="1"/>
    <col min="1540" max="1540" width="9.625" style="112" customWidth="1"/>
    <col min="1541" max="1541" width="8.625" style="112" customWidth="1"/>
    <col min="1542" max="1542" width="9.625" style="112" customWidth="1"/>
    <col min="1543" max="1543" width="10.125" style="112" customWidth="1"/>
    <col min="1544" max="1544" width="10.75" style="112" customWidth="1"/>
    <col min="1545" max="1545" width="10.5" style="112" customWidth="1"/>
    <col min="1546" max="1546" width="10.125" style="112" customWidth="1"/>
    <col min="1547" max="1792" width="8.875" style="112"/>
    <col min="1793" max="1793" width="10.625" style="112" customWidth="1"/>
    <col min="1794" max="1794" width="11.75" style="112" customWidth="1"/>
    <col min="1795" max="1795" width="8.625" style="112" customWidth="1"/>
    <col min="1796" max="1796" width="9.625" style="112" customWidth="1"/>
    <col min="1797" max="1797" width="8.625" style="112" customWidth="1"/>
    <col min="1798" max="1798" width="9.625" style="112" customWidth="1"/>
    <col min="1799" max="1799" width="10.125" style="112" customWidth="1"/>
    <col min="1800" max="1800" width="10.75" style="112" customWidth="1"/>
    <col min="1801" max="1801" width="10.5" style="112" customWidth="1"/>
    <col min="1802" max="1802" width="10.125" style="112" customWidth="1"/>
    <col min="1803" max="2048" width="8.875" style="112"/>
    <col min="2049" max="2049" width="10.625" style="112" customWidth="1"/>
    <col min="2050" max="2050" width="11.75" style="112" customWidth="1"/>
    <col min="2051" max="2051" width="8.625" style="112" customWidth="1"/>
    <col min="2052" max="2052" width="9.625" style="112" customWidth="1"/>
    <col min="2053" max="2053" width="8.625" style="112" customWidth="1"/>
    <col min="2054" max="2054" width="9.625" style="112" customWidth="1"/>
    <col min="2055" max="2055" width="10.125" style="112" customWidth="1"/>
    <col min="2056" max="2056" width="10.75" style="112" customWidth="1"/>
    <col min="2057" max="2057" width="10.5" style="112" customWidth="1"/>
    <col min="2058" max="2058" width="10.125" style="112" customWidth="1"/>
    <col min="2059" max="2304" width="8.875" style="112"/>
    <col min="2305" max="2305" width="10.625" style="112" customWidth="1"/>
    <col min="2306" max="2306" width="11.75" style="112" customWidth="1"/>
    <col min="2307" max="2307" width="8.625" style="112" customWidth="1"/>
    <col min="2308" max="2308" width="9.625" style="112" customWidth="1"/>
    <col min="2309" max="2309" width="8.625" style="112" customWidth="1"/>
    <col min="2310" max="2310" width="9.625" style="112" customWidth="1"/>
    <col min="2311" max="2311" width="10.125" style="112" customWidth="1"/>
    <col min="2312" max="2312" width="10.75" style="112" customWidth="1"/>
    <col min="2313" max="2313" width="10.5" style="112" customWidth="1"/>
    <col min="2314" max="2314" width="10.125" style="112" customWidth="1"/>
    <col min="2315" max="2560" width="8.875" style="112"/>
    <col min="2561" max="2561" width="10.625" style="112" customWidth="1"/>
    <col min="2562" max="2562" width="11.75" style="112" customWidth="1"/>
    <col min="2563" max="2563" width="8.625" style="112" customWidth="1"/>
    <col min="2564" max="2564" width="9.625" style="112" customWidth="1"/>
    <col min="2565" max="2565" width="8.625" style="112" customWidth="1"/>
    <col min="2566" max="2566" width="9.625" style="112" customWidth="1"/>
    <col min="2567" max="2567" width="10.125" style="112" customWidth="1"/>
    <col min="2568" max="2568" width="10.75" style="112" customWidth="1"/>
    <col min="2569" max="2569" width="10.5" style="112" customWidth="1"/>
    <col min="2570" max="2570" width="10.125" style="112" customWidth="1"/>
    <col min="2571" max="2816" width="8.875" style="112"/>
    <col min="2817" max="2817" width="10.625" style="112" customWidth="1"/>
    <col min="2818" max="2818" width="11.75" style="112" customWidth="1"/>
    <col min="2819" max="2819" width="8.625" style="112" customWidth="1"/>
    <col min="2820" max="2820" width="9.625" style="112" customWidth="1"/>
    <col min="2821" max="2821" width="8.625" style="112" customWidth="1"/>
    <col min="2822" max="2822" width="9.625" style="112" customWidth="1"/>
    <col min="2823" max="2823" width="10.125" style="112" customWidth="1"/>
    <col min="2824" max="2824" width="10.75" style="112" customWidth="1"/>
    <col min="2825" max="2825" width="10.5" style="112" customWidth="1"/>
    <col min="2826" max="2826" width="10.125" style="112" customWidth="1"/>
    <col min="2827" max="3072" width="8.875" style="112"/>
    <col min="3073" max="3073" width="10.625" style="112" customWidth="1"/>
    <col min="3074" max="3074" width="11.75" style="112" customWidth="1"/>
    <col min="3075" max="3075" width="8.625" style="112" customWidth="1"/>
    <col min="3076" max="3076" width="9.625" style="112" customWidth="1"/>
    <col min="3077" max="3077" width="8.625" style="112" customWidth="1"/>
    <col min="3078" max="3078" width="9.625" style="112" customWidth="1"/>
    <col min="3079" max="3079" width="10.125" style="112" customWidth="1"/>
    <col min="3080" max="3080" width="10.75" style="112" customWidth="1"/>
    <col min="3081" max="3081" width="10.5" style="112" customWidth="1"/>
    <col min="3082" max="3082" width="10.125" style="112" customWidth="1"/>
    <col min="3083" max="3328" width="8.875" style="112"/>
    <col min="3329" max="3329" width="10.625" style="112" customWidth="1"/>
    <col min="3330" max="3330" width="11.75" style="112" customWidth="1"/>
    <col min="3331" max="3331" width="8.625" style="112" customWidth="1"/>
    <col min="3332" max="3332" width="9.625" style="112" customWidth="1"/>
    <col min="3333" max="3333" width="8.625" style="112" customWidth="1"/>
    <col min="3334" max="3334" width="9.625" style="112" customWidth="1"/>
    <col min="3335" max="3335" width="10.125" style="112" customWidth="1"/>
    <col min="3336" max="3336" width="10.75" style="112" customWidth="1"/>
    <col min="3337" max="3337" width="10.5" style="112" customWidth="1"/>
    <col min="3338" max="3338" width="10.125" style="112" customWidth="1"/>
    <col min="3339" max="3584" width="8.875" style="112"/>
    <col min="3585" max="3585" width="10.625" style="112" customWidth="1"/>
    <col min="3586" max="3586" width="11.75" style="112" customWidth="1"/>
    <col min="3587" max="3587" width="8.625" style="112" customWidth="1"/>
    <col min="3588" max="3588" width="9.625" style="112" customWidth="1"/>
    <col min="3589" max="3589" width="8.625" style="112" customWidth="1"/>
    <col min="3590" max="3590" width="9.625" style="112" customWidth="1"/>
    <col min="3591" max="3591" width="10.125" style="112" customWidth="1"/>
    <col min="3592" max="3592" width="10.75" style="112" customWidth="1"/>
    <col min="3593" max="3593" width="10.5" style="112" customWidth="1"/>
    <col min="3594" max="3594" width="10.125" style="112" customWidth="1"/>
    <col min="3595" max="3840" width="8.875" style="112"/>
    <col min="3841" max="3841" width="10.625" style="112" customWidth="1"/>
    <col min="3842" max="3842" width="11.75" style="112" customWidth="1"/>
    <col min="3843" max="3843" width="8.625" style="112" customWidth="1"/>
    <col min="3844" max="3844" width="9.625" style="112" customWidth="1"/>
    <col min="3845" max="3845" width="8.625" style="112" customWidth="1"/>
    <col min="3846" max="3846" width="9.625" style="112" customWidth="1"/>
    <col min="3847" max="3847" width="10.125" style="112" customWidth="1"/>
    <col min="3848" max="3848" width="10.75" style="112" customWidth="1"/>
    <col min="3849" max="3849" width="10.5" style="112" customWidth="1"/>
    <col min="3850" max="3850" width="10.125" style="112" customWidth="1"/>
    <col min="3851" max="4096" width="8.875" style="112"/>
    <col min="4097" max="4097" width="10.625" style="112" customWidth="1"/>
    <col min="4098" max="4098" width="11.75" style="112" customWidth="1"/>
    <col min="4099" max="4099" width="8.625" style="112" customWidth="1"/>
    <col min="4100" max="4100" width="9.625" style="112" customWidth="1"/>
    <col min="4101" max="4101" width="8.625" style="112" customWidth="1"/>
    <col min="4102" max="4102" width="9.625" style="112" customWidth="1"/>
    <col min="4103" max="4103" width="10.125" style="112" customWidth="1"/>
    <col min="4104" max="4104" width="10.75" style="112" customWidth="1"/>
    <col min="4105" max="4105" width="10.5" style="112" customWidth="1"/>
    <col min="4106" max="4106" width="10.125" style="112" customWidth="1"/>
    <col min="4107" max="4352" width="8.875" style="112"/>
    <col min="4353" max="4353" width="10.625" style="112" customWidth="1"/>
    <col min="4354" max="4354" width="11.75" style="112" customWidth="1"/>
    <col min="4355" max="4355" width="8.625" style="112" customWidth="1"/>
    <col min="4356" max="4356" width="9.625" style="112" customWidth="1"/>
    <col min="4357" max="4357" width="8.625" style="112" customWidth="1"/>
    <col min="4358" max="4358" width="9.625" style="112" customWidth="1"/>
    <col min="4359" max="4359" width="10.125" style="112" customWidth="1"/>
    <col min="4360" max="4360" width="10.75" style="112" customWidth="1"/>
    <col min="4361" max="4361" width="10.5" style="112" customWidth="1"/>
    <col min="4362" max="4362" width="10.125" style="112" customWidth="1"/>
    <col min="4363" max="4608" width="8.875" style="112"/>
    <col min="4609" max="4609" width="10.625" style="112" customWidth="1"/>
    <col min="4610" max="4610" width="11.75" style="112" customWidth="1"/>
    <col min="4611" max="4611" width="8.625" style="112" customWidth="1"/>
    <col min="4612" max="4612" width="9.625" style="112" customWidth="1"/>
    <col min="4613" max="4613" width="8.625" style="112" customWidth="1"/>
    <col min="4614" max="4614" width="9.625" style="112" customWidth="1"/>
    <col min="4615" max="4615" width="10.125" style="112" customWidth="1"/>
    <col min="4616" max="4616" width="10.75" style="112" customWidth="1"/>
    <col min="4617" max="4617" width="10.5" style="112" customWidth="1"/>
    <col min="4618" max="4618" width="10.125" style="112" customWidth="1"/>
    <col min="4619" max="4864" width="8.875" style="112"/>
    <col min="4865" max="4865" width="10.625" style="112" customWidth="1"/>
    <col min="4866" max="4866" width="11.75" style="112" customWidth="1"/>
    <col min="4867" max="4867" width="8.625" style="112" customWidth="1"/>
    <col min="4868" max="4868" width="9.625" style="112" customWidth="1"/>
    <col min="4869" max="4869" width="8.625" style="112" customWidth="1"/>
    <col min="4870" max="4870" width="9.625" style="112" customWidth="1"/>
    <col min="4871" max="4871" width="10.125" style="112" customWidth="1"/>
    <col min="4872" max="4872" width="10.75" style="112" customWidth="1"/>
    <col min="4873" max="4873" width="10.5" style="112" customWidth="1"/>
    <col min="4874" max="4874" width="10.125" style="112" customWidth="1"/>
    <col min="4875" max="5120" width="8.875" style="112"/>
    <col min="5121" max="5121" width="10.625" style="112" customWidth="1"/>
    <col min="5122" max="5122" width="11.75" style="112" customWidth="1"/>
    <col min="5123" max="5123" width="8.625" style="112" customWidth="1"/>
    <col min="5124" max="5124" width="9.625" style="112" customWidth="1"/>
    <col min="5125" max="5125" width="8.625" style="112" customWidth="1"/>
    <col min="5126" max="5126" width="9.625" style="112" customWidth="1"/>
    <col min="5127" max="5127" width="10.125" style="112" customWidth="1"/>
    <col min="5128" max="5128" width="10.75" style="112" customWidth="1"/>
    <col min="5129" max="5129" width="10.5" style="112" customWidth="1"/>
    <col min="5130" max="5130" width="10.125" style="112" customWidth="1"/>
    <col min="5131" max="5376" width="8.875" style="112"/>
    <col min="5377" max="5377" width="10.625" style="112" customWidth="1"/>
    <col min="5378" max="5378" width="11.75" style="112" customWidth="1"/>
    <col min="5379" max="5379" width="8.625" style="112" customWidth="1"/>
    <col min="5380" max="5380" width="9.625" style="112" customWidth="1"/>
    <col min="5381" max="5381" width="8.625" style="112" customWidth="1"/>
    <col min="5382" max="5382" width="9.625" style="112" customWidth="1"/>
    <col min="5383" max="5383" width="10.125" style="112" customWidth="1"/>
    <col min="5384" max="5384" width="10.75" style="112" customWidth="1"/>
    <col min="5385" max="5385" width="10.5" style="112" customWidth="1"/>
    <col min="5386" max="5386" width="10.125" style="112" customWidth="1"/>
    <col min="5387" max="5632" width="8.875" style="112"/>
    <col min="5633" max="5633" width="10.625" style="112" customWidth="1"/>
    <col min="5634" max="5634" width="11.75" style="112" customWidth="1"/>
    <col min="5635" max="5635" width="8.625" style="112" customWidth="1"/>
    <col min="5636" max="5636" width="9.625" style="112" customWidth="1"/>
    <col min="5637" max="5637" width="8.625" style="112" customWidth="1"/>
    <col min="5638" max="5638" width="9.625" style="112" customWidth="1"/>
    <col min="5639" max="5639" width="10.125" style="112" customWidth="1"/>
    <col min="5640" max="5640" width="10.75" style="112" customWidth="1"/>
    <col min="5641" max="5641" width="10.5" style="112" customWidth="1"/>
    <col min="5642" max="5642" width="10.125" style="112" customWidth="1"/>
    <col min="5643" max="5888" width="8.875" style="112"/>
    <col min="5889" max="5889" width="10.625" style="112" customWidth="1"/>
    <col min="5890" max="5890" width="11.75" style="112" customWidth="1"/>
    <col min="5891" max="5891" width="8.625" style="112" customWidth="1"/>
    <col min="5892" max="5892" width="9.625" style="112" customWidth="1"/>
    <col min="5893" max="5893" width="8.625" style="112" customWidth="1"/>
    <col min="5894" max="5894" width="9.625" style="112" customWidth="1"/>
    <col min="5895" max="5895" width="10.125" style="112" customWidth="1"/>
    <col min="5896" max="5896" width="10.75" style="112" customWidth="1"/>
    <col min="5897" max="5897" width="10.5" style="112" customWidth="1"/>
    <col min="5898" max="5898" width="10.125" style="112" customWidth="1"/>
    <col min="5899" max="6144" width="8.875" style="112"/>
    <col min="6145" max="6145" width="10.625" style="112" customWidth="1"/>
    <col min="6146" max="6146" width="11.75" style="112" customWidth="1"/>
    <col min="6147" max="6147" width="8.625" style="112" customWidth="1"/>
    <col min="6148" max="6148" width="9.625" style="112" customWidth="1"/>
    <col min="6149" max="6149" width="8.625" style="112" customWidth="1"/>
    <col min="6150" max="6150" width="9.625" style="112" customWidth="1"/>
    <col min="6151" max="6151" width="10.125" style="112" customWidth="1"/>
    <col min="6152" max="6152" width="10.75" style="112" customWidth="1"/>
    <col min="6153" max="6153" width="10.5" style="112" customWidth="1"/>
    <col min="6154" max="6154" width="10.125" style="112" customWidth="1"/>
    <col min="6155" max="6400" width="8.875" style="112"/>
    <col min="6401" max="6401" width="10.625" style="112" customWidth="1"/>
    <col min="6402" max="6402" width="11.75" style="112" customWidth="1"/>
    <col min="6403" max="6403" width="8.625" style="112" customWidth="1"/>
    <col min="6404" max="6404" width="9.625" style="112" customWidth="1"/>
    <col min="6405" max="6405" width="8.625" style="112" customWidth="1"/>
    <col min="6406" max="6406" width="9.625" style="112" customWidth="1"/>
    <col min="6407" max="6407" width="10.125" style="112" customWidth="1"/>
    <col min="6408" max="6408" width="10.75" style="112" customWidth="1"/>
    <col min="6409" max="6409" width="10.5" style="112" customWidth="1"/>
    <col min="6410" max="6410" width="10.125" style="112" customWidth="1"/>
    <col min="6411" max="6656" width="8.875" style="112"/>
    <col min="6657" max="6657" width="10.625" style="112" customWidth="1"/>
    <col min="6658" max="6658" width="11.75" style="112" customWidth="1"/>
    <col min="6659" max="6659" width="8.625" style="112" customWidth="1"/>
    <col min="6660" max="6660" width="9.625" style="112" customWidth="1"/>
    <col min="6661" max="6661" width="8.625" style="112" customWidth="1"/>
    <col min="6662" max="6662" width="9.625" style="112" customWidth="1"/>
    <col min="6663" max="6663" width="10.125" style="112" customWidth="1"/>
    <col min="6664" max="6664" width="10.75" style="112" customWidth="1"/>
    <col min="6665" max="6665" width="10.5" style="112" customWidth="1"/>
    <col min="6666" max="6666" width="10.125" style="112" customWidth="1"/>
    <col min="6667" max="6912" width="8.875" style="112"/>
    <col min="6913" max="6913" width="10.625" style="112" customWidth="1"/>
    <col min="6914" max="6914" width="11.75" style="112" customWidth="1"/>
    <col min="6915" max="6915" width="8.625" style="112" customWidth="1"/>
    <col min="6916" max="6916" width="9.625" style="112" customWidth="1"/>
    <col min="6917" max="6917" width="8.625" style="112" customWidth="1"/>
    <col min="6918" max="6918" width="9.625" style="112" customWidth="1"/>
    <col min="6919" max="6919" width="10.125" style="112" customWidth="1"/>
    <col min="6920" max="6920" width="10.75" style="112" customWidth="1"/>
    <col min="6921" max="6921" width="10.5" style="112" customWidth="1"/>
    <col min="6922" max="6922" width="10.125" style="112" customWidth="1"/>
    <col min="6923" max="7168" width="8.875" style="112"/>
    <col min="7169" max="7169" width="10.625" style="112" customWidth="1"/>
    <col min="7170" max="7170" width="11.75" style="112" customWidth="1"/>
    <col min="7171" max="7171" width="8.625" style="112" customWidth="1"/>
    <col min="7172" max="7172" width="9.625" style="112" customWidth="1"/>
    <col min="7173" max="7173" width="8.625" style="112" customWidth="1"/>
    <col min="7174" max="7174" width="9.625" style="112" customWidth="1"/>
    <col min="7175" max="7175" width="10.125" style="112" customWidth="1"/>
    <col min="7176" max="7176" width="10.75" style="112" customWidth="1"/>
    <col min="7177" max="7177" width="10.5" style="112" customWidth="1"/>
    <col min="7178" max="7178" width="10.125" style="112" customWidth="1"/>
    <col min="7179" max="7424" width="8.875" style="112"/>
    <col min="7425" max="7425" width="10.625" style="112" customWidth="1"/>
    <col min="7426" max="7426" width="11.75" style="112" customWidth="1"/>
    <col min="7427" max="7427" width="8.625" style="112" customWidth="1"/>
    <col min="7428" max="7428" width="9.625" style="112" customWidth="1"/>
    <col min="7429" max="7429" width="8.625" style="112" customWidth="1"/>
    <col min="7430" max="7430" width="9.625" style="112" customWidth="1"/>
    <col min="7431" max="7431" width="10.125" style="112" customWidth="1"/>
    <col min="7432" max="7432" width="10.75" style="112" customWidth="1"/>
    <col min="7433" max="7433" width="10.5" style="112" customWidth="1"/>
    <col min="7434" max="7434" width="10.125" style="112" customWidth="1"/>
    <col min="7435" max="7680" width="8.875" style="112"/>
    <col min="7681" max="7681" width="10.625" style="112" customWidth="1"/>
    <col min="7682" max="7682" width="11.75" style="112" customWidth="1"/>
    <col min="7683" max="7683" width="8.625" style="112" customWidth="1"/>
    <col min="7684" max="7684" width="9.625" style="112" customWidth="1"/>
    <col min="7685" max="7685" width="8.625" style="112" customWidth="1"/>
    <col min="7686" max="7686" width="9.625" style="112" customWidth="1"/>
    <col min="7687" max="7687" width="10.125" style="112" customWidth="1"/>
    <col min="7688" max="7688" width="10.75" style="112" customWidth="1"/>
    <col min="7689" max="7689" width="10.5" style="112" customWidth="1"/>
    <col min="7690" max="7690" width="10.125" style="112" customWidth="1"/>
    <col min="7691" max="7936" width="8.875" style="112"/>
    <col min="7937" max="7937" width="10.625" style="112" customWidth="1"/>
    <col min="7938" max="7938" width="11.75" style="112" customWidth="1"/>
    <col min="7939" max="7939" width="8.625" style="112" customWidth="1"/>
    <col min="7940" max="7940" width="9.625" style="112" customWidth="1"/>
    <col min="7941" max="7941" width="8.625" style="112" customWidth="1"/>
    <col min="7942" max="7942" width="9.625" style="112" customWidth="1"/>
    <col min="7943" max="7943" width="10.125" style="112" customWidth="1"/>
    <col min="7944" max="7944" width="10.75" style="112" customWidth="1"/>
    <col min="7945" max="7945" width="10.5" style="112" customWidth="1"/>
    <col min="7946" max="7946" width="10.125" style="112" customWidth="1"/>
    <col min="7947" max="8192" width="8.875" style="112"/>
    <col min="8193" max="8193" width="10.625" style="112" customWidth="1"/>
    <col min="8194" max="8194" width="11.75" style="112" customWidth="1"/>
    <col min="8195" max="8195" width="8.625" style="112" customWidth="1"/>
    <col min="8196" max="8196" width="9.625" style="112" customWidth="1"/>
    <col min="8197" max="8197" width="8.625" style="112" customWidth="1"/>
    <col min="8198" max="8198" width="9.625" style="112" customWidth="1"/>
    <col min="8199" max="8199" width="10.125" style="112" customWidth="1"/>
    <col min="8200" max="8200" width="10.75" style="112" customWidth="1"/>
    <col min="8201" max="8201" width="10.5" style="112" customWidth="1"/>
    <col min="8202" max="8202" width="10.125" style="112" customWidth="1"/>
    <col min="8203" max="8448" width="8.875" style="112"/>
    <col min="8449" max="8449" width="10.625" style="112" customWidth="1"/>
    <col min="8450" max="8450" width="11.75" style="112" customWidth="1"/>
    <col min="8451" max="8451" width="8.625" style="112" customWidth="1"/>
    <col min="8452" max="8452" width="9.625" style="112" customWidth="1"/>
    <col min="8453" max="8453" width="8.625" style="112" customWidth="1"/>
    <col min="8454" max="8454" width="9.625" style="112" customWidth="1"/>
    <col min="8455" max="8455" width="10.125" style="112" customWidth="1"/>
    <col min="8456" max="8456" width="10.75" style="112" customWidth="1"/>
    <col min="8457" max="8457" width="10.5" style="112" customWidth="1"/>
    <col min="8458" max="8458" width="10.125" style="112" customWidth="1"/>
    <col min="8459" max="8704" width="8.875" style="112"/>
    <col min="8705" max="8705" width="10.625" style="112" customWidth="1"/>
    <col min="8706" max="8706" width="11.75" style="112" customWidth="1"/>
    <col min="8707" max="8707" width="8.625" style="112" customWidth="1"/>
    <col min="8708" max="8708" width="9.625" style="112" customWidth="1"/>
    <col min="8709" max="8709" width="8.625" style="112" customWidth="1"/>
    <col min="8710" max="8710" width="9.625" style="112" customWidth="1"/>
    <col min="8711" max="8711" width="10.125" style="112" customWidth="1"/>
    <col min="8712" max="8712" width="10.75" style="112" customWidth="1"/>
    <col min="8713" max="8713" width="10.5" style="112" customWidth="1"/>
    <col min="8714" max="8714" width="10.125" style="112" customWidth="1"/>
    <col min="8715" max="8960" width="8.875" style="112"/>
    <col min="8961" max="8961" width="10.625" style="112" customWidth="1"/>
    <col min="8962" max="8962" width="11.75" style="112" customWidth="1"/>
    <col min="8963" max="8963" width="8.625" style="112" customWidth="1"/>
    <col min="8964" max="8964" width="9.625" style="112" customWidth="1"/>
    <col min="8965" max="8965" width="8.625" style="112" customWidth="1"/>
    <col min="8966" max="8966" width="9.625" style="112" customWidth="1"/>
    <col min="8967" max="8967" width="10.125" style="112" customWidth="1"/>
    <col min="8968" max="8968" width="10.75" style="112" customWidth="1"/>
    <col min="8969" max="8969" width="10.5" style="112" customWidth="1"/>
    <col min="8970" max="8970" width="10.125" style="112" customWidth="1"/>
    <col min="8971" max="9216" width="8.875" style="112"/>
    <col min="9217" max="9217" width="10.625" style="112" customWidth="1"/>
    <col min="9218" max="9218" width="11.75" style="112" customWidth="1"/>
    <col min="9219" max="9219" width="8.625" style="112" customWidth="1"/>
    <col min="9220" max="9220" width="9.625" style="112" customWidth="1"/>
    <col min="9221" max="9221" width="8.625" style="112" customWidth="1"/>
    <col min="9222" max="9222" width="9.625" style="112" customWidth="1"/>
    <col min="9223" max="9223" width="10.125" style="112" customWidth="1"/>
    <col min="9224" max="9224" width="10.75" style="112" customWidth="1"/>
    <col min="9225" max="9225" width="10.5" style="112" customWidth="1"/>
    <col min="9226" max="9226" width="10.125" style="112" customWidth="1"/>
    <col min="9227" max="9472" width="8.875" style="112"/>
    <col min="9473" max="9473" width="10.625" style="112" customWidth="1"/>
    <col min="9474" max="9474" width="11.75" style="112" customWidth="1"/>
    <col min="9475" max="9475" width="8.625" style="112" customWidth="1"/>
    <col min="9476" max="9476" width="9.625" style="112" customWidth="1"/>
    <col min="9477" max="9477" width="8.625" style="112" customWidth="1"/>
    <col min="9478" max="9478" width="9.625" style="112" customWidth="1"/>
    <col min="9479" max="9479" width="10.125" style="112" customWidth="1"/>
    <col min="9480" max="9480" width="10.75" style="112" customWidth="1"/>
    <col min="9481" max="9481" width="10.5" style="112" customWidth="1"/>
    <col min="9482" max="9482" width="10.125" style="112" customWidth="1"/>
    <col min="9483" max="9728" width="8.875" style="112"/>
    <col min="9729" max="9729" width="10.625" style="112" customWidth="1"/>
    <col min="9730" max="9730" width="11.75" style="112" customWidth="1"/>
    <col min="9731" max="9731" width="8.625" style="112" customWidth="1"/>
    <col min="9732" max="9732" width="9.625" style="112" customWidth="1"/>
    <col min="9733" max="9733" width="8.625" style="112" customWidth="1"/>
    <col min="9734" max="9734" width="9.625" style="112" customWidth="1"/>
    <col min="9735" max="9735" width="10.125" style="112" customWidth="1"/>
    <col min="9736" max="9736" width="10.75" style="112" customWidth="1"/>
    <col min="9737" max="9737" width="10.5" style="112" customWidth="1"/>
    <col min="9738" max="9738" width="10.125" style="112" customWidth="1"/>
    <col min="9739" max="9984" width="8.875" style="112"/>
    <col min="9985" max="9985" width="10.625" style="112" customWidth="1"/>
    <col min="9986" max="9986" width="11.75" style="112" customWidth="1"/>
    <col min="9987" max="9987" width="8.625" style="112" customWidth="1"/>
    <col min="9988" max="9988" width="9.625" style="112" customWidth="1"/>
    <col min="9989" max="9989" width="8.625" style="112" customWidth="1"/>
    <col min="9990" max="9990" width="9.625" style="112" customWidth="1"/>
    <col min="9991" max="9991" width="10.125" style="112" customWidth="1"/>
    <col min="9992" max="9992" width="10.75" style="112" customWidth="1"/>
    <col min="9993" max="9993" width="10.5" style="112" customWidth="1"/>
    <col min="9994" max="9994" width="10.125" style="112" customWidth="1"/>
    <col min="9995" max="10240" width="8.875" style="112"/>
    <col min="10241" max="10241" width="10.625" style="112" customWidth="1"/>
    <col min="10242" max="10242" width="11.75" style="112" customWidth="1"/>
    <col min="10243" max="10243" width="8.625" style="112" customWidth="1"/>
    <col min="10244" max="10244" width="9.625" style="112" customWidth="1"/>
    <col min="10245" max="10245" width="8.625" style="112" customWidth="1"/>
    <col min="10246" max="10246" width="9.625" style="112" customWidth="1"/>
    <col min="10247" max="10247" width="10.125" style="112" customWidth="1"/>
    <col min="10248" max="10248" width="10.75" style="112" customWidth="1"/>
    <col min="10249" max="10249" width="10.5" style="112" customWidth="1"/>
    <col min="10250" max="10250" width="10.125" style="112" customWidth="1"/>
    <col min="10251" max="10496" width="8.875" style="112"/>
    <col min="10497" max="10497" width="10.625" style="112" customWidth="1"/>
    <col min="10498" max="10498" width="11.75" style="112" customWidth="1"/>
    <col min="10499" max="10499" width="8.625" style="112" customWidth="1"/>
    <col min="10500" max="10500" width="9.625" style="112" customWidth="1"/>
    <col min="10501" max="10501" width="8.625" style="112" customWidth="1"/>
    <col min="10502" max="10502" width="9.625" style="112" customWidth="1"/>
    <col min="10503" max="10503" width="10.125" style="112" customWidth="1"/>
    <col min="10504" max="10504" width="10.75" style="112" customWidth="1"/>
    <col min="10505" max="10505" width="10.5" style="112" customWidth="1"/>
    <col min="10506" max="10506" width="10.125" style="112" customWidth="1"/>
    <col min="10507" max="10752" width="8.875" style="112"/>
    <col min="10753" max="10753" width="10.625" style="112" customWidth="1"/>
    <col min="10754" max="10754" width="11.75" style="112" customWidth="1"/>
    <col min="10755" max="10755" width="8.625" style="112" customWidth="1"/>
    <col min="10756" max="10756" width="9.625" style="112" customWidth="1"/>
    <col min="10757" max="10757" width="8.625" style="112" customWidth="1"/>
    <col min="10758" max="10758" width="9.625" style="112" customWidth="1"/>
    <col min="10759" max="10759" width="10.125" style="112" customWidth="1"/>
    <col min="10760" max="10760" width="10.75" style="112" customWidth="1"/>
    <col min="10761" max="10761" width="10.5" style="112" customWidth="1"/>
    <col min="10762" max="10762" width="10.125" style="112" customWidth="1"/>
    <col min="10763" max="11008" width="8.875" style="112"/>
    <col min="11009" max="11009" width="10.625" style="112" customWidth="1"/>
    <col min="11010" max="11010" width="11.75" style="112" customWidth="1"/>
    <col min="11011" max="11011" width="8.625" style="112" customWidth="1"/>
    <col min="11012" max="11012" width="9.625" style="112" customWidth="1"/>
    <col min="11013" max="11013" width="8.625" style="112" customWidth="1"/>
    <col min="11014" max="11014" width="9.625" style="112" customWidth="1"/>
    <col min="11015" max="11015" width="10.125" style="112" customWidth="1"/>
    <col min="11016" max="11016" width="10.75" style="112" customWidth="1"/>
    <col min="11017" max="11017" width="10.5" style="112" customWidth="1"/>
    <col min="11018" max="11018" width="10.125" style="112" customWidth="1"/>
    <col min="11019" max="11264" width="8.875" style="112"/>
    <col min="11265" max="11265" width="10.625" style="112" customWidth="1"/>
    <col min="11266" max="11266" width="11.75" style="112" customWidth="1"/>
    <col min="11267" max="11267" width="8.625" style="112" customWidth="1"/>
    <col min="11268" max="11268" width="9.625" style="112" customWidth="1"/>
    <col min="11269" max="11269" width="8.625" style="112" customWidth="1"/>
    <col min="11270" max="11270" width="9.625" style="112" customWidth="1"/>
    <col min="11271" max="11271" width="10.125" style="112" customWidth="1"/>
    <col min="11272" max="11272" width="10.75" style="112" customWidth="1"/>
    <col min="11273" max="11273" width="10.5" style="112" customWidth="1"/>
    <col min="11274" max="11274" width="10.125" style="112" customWidth="1"/>
    <col min="11275" max="11520" width="8.875" style="112"/>
    <col min="11521" max="11521" width="10.625" style="112" customWidth="1"/>
    <col min="11522" max="11522" width="11.75" style="112" customWidth="1"/>
    <col min="11523" max="11523" width="8.625" style="112" customWidth="1"/>
    <col min="11524" max="11524" width="9.625" style="112" customWidth="1"/>
    <col min="11525" max="11525" width="8.625" style="112" customWidth="1"/>
    <col min="11526" max="11526" width="9.625" style="112" customWidth="1"/>
    <col min="11527" max="11527" width="10.125" style="112" customWidth="1"/>
    <col min="11528" max="11528" width="10.75" style="112" customWidth="1"/>
    <col min="11529" max="11529" width="10.5" style="112" customWidth="1"/>
    <col min="11530" max="11530" width="10.125" style="112" customWidth="1"/>
    <col min="11531" max="11776" width="8.875" style="112"/>
    <col min="11777" max="11777" width="10.625" style="112" customWidth="1"/>
    <col min="11778" max="11778" width="11.75" style="112" customWidth="1"/>
    <col min="11779" max="11779" width="8.625" style="112" customWidth="1"/>
    <col min="11780" max="11780" width="9.625" style="112" customWidth="1"/>
    <col min="11781" max="11781" width="8.625" style="112" customWidth="1"/>
    <col min="11782" max="11782" width="9.625" style="112" customWidth="1"/>
    <col min="11783" max="11783" width="10.125" style="112" customWidth="1"/>
    <col min="11784" max="11784" width="10.75" style="112" customWidth="1"/>
    <col min="11785" max="11785" width="10.5" style="112" customWidth="1"/>
    <col min="11786" max="11786" width="10.125" style="112" customWidth="1"/>
    <col min="11787" max="12032" width="8.875" style="112"/>
    <col min="12033" max="12033" width="10.625" style="112" customWidth="1"/>
    <col min="12034" max="12034" width="11.75" style="112" customWidth="1"/>
    <col min="12035" max="12035" width="8.625" style="112" customWidth="1"/>
    <col min="12036" max="12036" width="9.625" style="112" customWidth="1"/>
    <col min="12037" max="12037" width="8.625" style="112" customWidth="1"/>
    <col min="12038" max="12038" width="9.625" style="112" customWidth="1"/>
    <col min="12039" max="12039" width="10.125" style="112" customWidth="1"/>
    <col min="12040" max="12040" width="10.75" style="112" customWidth="1"/>
    <col min="12041" max="12041" width="10.5" style="112" customWidth="1"/>
    <col min="12042" max="12042" width="10.125" style="112" customWidth="1"/>
    <col min="12043" max="12288" width="8.875" style="112"/>
    <col min="12289" max="12289" width="10.625" style="112" customWidth="1"/>
    <col min="12290" max="12290" width="11.75" style="112" customWidth="1"/>
    <col min="12291" max="12291" width="8.625" style="112" customWidth="1"/>
    <col min="12292" max="12292" width="9.625" style="112" customWidth="1"/>
    <col min="12293" max="12293" width="8.625" style="112" customWidth="1"/>
    <col min="12294" max="12294" width="9.625" style="112" customWidth="1"/>
    <col min="12295" max="12295" width="10.125" style="112" customWidth="1"/>
    <col min="12296" max="12296" width="10.75" style="112" customWidth="1"/>
    <col min="12297" max="12297" width="10.5" style="112" customWidth="1"/>
    <col min="12298" max="12298" width="10.125" style="112" customWidth="1"/>
    <col min="12299" max="12544" width="8.875" style="112"/>
    <col min="12545" max="12545" width="10.625" style="112" customWidth="1"/>
    <col min="12546" max="12546" width="11.75" style="112" customWidth="1"/>
    <col min="12547" max="12547" width="8.625" style="112" customWidth="1"/>
    <col min="12548" max="12548" width="9.625" style="112" customWidth="1"/>
    <col min="12549" max="12549" width="8.625" style="112" customWidth="1"/>
    <col min="12550" max="12550" width="9.625" style="112" customWidth="1"/>
    <col min="12551" max="12551" width="10.125" style="112" customWidth="1"/>
    <col min="12552" max="12552" width="10.75" style="112" customWidth="1"/>
    <col min="12553" max="12553" width="10.5" style="112" customWidth="1"/>
    <col min="12554" max="12554" width="10.125" style="112" customWidth="1"/>
    <col min="12555" max="12800" width="8.875" style="112"/>
    <col min="12801" max="12801" width="10.625" style="112" customWidth="1"/>
    <col min="12802" max="12802" width="11.75" style="112" customWidth="1"/>
    <col min="12803" max="12803" width="8.625" style="112" customWidth="1"/>
    <col min="12804" max="12804" width="9.625" style="112" customWidth="1"/>
    <col min="12805" max="12805" width="8.625" style="112" customWidth="1"/>
    <col min="12806" max="12806" width="9.625" style="112" customWidth="1"/>
    <col min="12807" max="12807" width="10.125" style="112" customWidth="1"/>
    <col min="12808" max="12808" width="10.75" style="112" customWidth="1"/>
    <col min="12809" max="12809" width="10.5" style="112" customWidth="1"/>
    <col min="12810" max="12810" width="10.125" style="112" customWidth="1"/>
    <col min="12811" max="13056" width="8.875" style="112"/>
    <col min="13057" max="13057" width="10.625" style="112" customWidth="1"/>
    <col min="13058" max="13058" width="11.75" style="112" customWidth="1"/>
    <col min="13059" max="13059" width="8.625" style="112" customWidth="1"/>
    <col min="13060" max="13060" width="9.625" style="112" customWidth="1"/>
    <col min="13061" max="13061" width="8.625" style="112" customWidth="1"/>
    <col min="13062" max="13062" width="9.625" style="112" customWidth="1"/>
    <col min="13063" max="13063" width="10.125" style="112" customWidth="1"/>
    <col min="13064" max="13064" width="10.75" style="112" customWidth="1"/>
    <col min="13065" max="13065" width="10.5" style="112" customWidth="1"/>
    <col min="13066" max="13066" width="10.125" style="112" customWidth="1"/>
    <col min="13067" max="13312" width="8.875" style="112"/>
    <col min="13313" max="13313" width="10.625" style="112" customWidth="1"/>
    <col min="13314" max="13314" width="11.75" style="112" customWidth="1"/>
    <col min="13315" max="13315" width="8.625" style="112" customWidth="1"/>
    <col min="13316" max="13316" width="9.625" style="112" customWidth="1"/>
    <col min="13317" max="13317" width="8.625" style="112" customWidth="1"/>
    <col min="13318" max="13318" width="9.625" style="112" customWidth="1"/>
    <col min="13319" max="13319" width="10.125" style="112" customWidth="1"/>
    <col min="13320" max="13320" width="10.75" style="112" customWidth="1"/>
    <col min="13321" max="13321" width="10.5" style="112" customWidth="1"/>
    <col min="13322" max="13322" width="10.125" style="112" customWidth="1"/>
    <col min="13323" max="13568" width="8.875" style="112"/>
    <col min="13569" max="13569" width="10.625" style="112" customWidth="1"/>
    <col min="13570" max="13570" width="11.75" style="112" customWidth="1"/>
    <col min="13571" max="13571" width="8.625" style="112" customWidth="1"/>
    <col min="13572" max="13572" width="9.625" style="112" customWidth="1"/>
    <col min="13573" max="13573" width="8.625" style="112" customWidth="1"/>
    <col min="13574" max="13574" width="9.625" style="112" customWidth="1"/>
    <col min="13575" max="13575" width="10.125" style="112" customWidth="1"/>
    <col min="13576" max="13576" width="10.75" style="112" customWidth="1"/>
    <col min="13577" max="13577" width="10.5" style="112" customWidth="1"/>
    <col min="13578" max="13578" width="10.125" style="112" customWidth="1"/>
    <col min="13579" max="13824" width="8.875" style="112"/>
    <col min="13825" max="13825" width="10.625" style="112" customWidth="1"/>
    <col min="13826" max="13826" width="11.75" style="112" customWidth="1"/>
    <col min="13827" max="13827" width="8.625" style="112" customWidth="1"/>
    <col min="13828" max="13828" width="9.625" style="112" customWidth="1"/>
    <col min="13829" max="13829" width="8.625" style="112" customWidth="1"/>
    <col min="13830" max="13830" width="9.625" style="112" customWidth="1"/>
    <col min="13831" max="13831" width="10.125" style="112" customWidth="1"/>
    <col min="13832" max="13832" width="10.75" style="112" customWidth="1"/>
    <col min="13833" max="13833" width="10.5" style="112" customWidth="1"/>
    <col min="13834" max="13834" width="10.125" style="112" customWidth="1"/>
    <col min="13835" max="14080" width="8.875" style="112"/>
    <col min="14081" max="14081" width="10.625" style="112" customWidth="1"/>
    <col min="14082" max="14082" width="11.75" style="112" customWidth="1"/>
    <col min="14083" max="14083" width="8.625" style="112" customWidth="1"/>
    <col min="14084" max="14084" width="9.625" style="112" customWidth="1"/>
    <col min="14085" max="14085" width="8.625" style="112" customWidth="1"/>
    <col min="14086" max="14086" width="9.625" style="112" customWidth="1"/>
    <col min="14087" max="14087" width="10.125" style="112" customWidth="1"/>
    <col min="14088" max="14088" width="10.75" style="112" customWidth="1"/>
    <col min="14089" max="14089" width="10.5" style="112" customWidth="1"/>
    <col min="14090" max="14090" width="10.125" style="112" customWidth="1"/>
    <col min="14091" max="14336" width="8.875" style="112"/>
    <col min="14337" max="14337" width="10.625" style="112" customWidth="1"/>
    <col min="14338" max="14338" width="11.75" style="112" customWidth="1"/>
    <col min="14339" max="14339" width="8.625" style="112" customWidth="1"/>
    <col min="14340" max="14340" width="9.625" style="112" customWidth="1"/>
    <col min="14341" max="14341" width="8.625" style="112" customWidth="1"/>
    <col min="14342" max="14342" width="9.625" style="112" customWidth="1"/>
    <col min="14343" max="14343" width="10.125" style="112" customWidth="1"/>
    <col min="14344" max="14344" width="10.75" style="112" customWidth="1"/>
    <col min="14345" max="14345" width="10.5" style="112" customWidth="1"/>
    <col min="14346" max="14346" width="10.125" style="112" customWidth="1"/>
    <col min="14347" max="14592" width="8.875" style="112"/>
    <col min="14593" max="14593" width="10.625" style="112" customWidth="1"/>
    <col min="14594" max="14594" width="11.75" style="112" customWidth="1"/>
    <col min="14595" max="14595" width="8.625" style="112" customWidth="1"/>
    <col min="14596" max="14596" width="9.625" style="112" customWidth="1"/>
    <col min="14597" max="14597" width="8.625" style="112" customWidth="1"/>
    <col min="14598" max="14598" width="9.625" style="112" customWidth="1"/>
    <col min="14599" max="14599" width="10.125" style="112" customWidth="1"/>
    <col min="14600" max="14600" width="10.75" style="112" customWidth="1"/>
    <col min="14601" max="14601" width="10.5" style="112" customWidth="1"/>
    <col min="14602" max="14602" width="10.125" style="112" customWidth="1"/>
    <col min="14603" max="14848" width="8.875" style="112"/>
    <col min="14849" max="14849" width="10.625" style="112" customWidth="1"/>
    <col min="14850" max="14850" width="11.75" style="112" customWidth="1"/>
    <col min="14851" max="14851" width="8.625" style="112" customWidth="1"/>
    <col min="14852" max="14852" width="9.625" style="112" customWidth="1"/>
    <col min="14853" max="14853" width="8.625" style="112" customWidth="1"/>
    <col min="14854" max="14854" width="9.625" style="112" customWidth="1"/>
    <col min="14855" max="14855" width="10.125" style="112" customWidth="1"/>
    <col min="14856" max="14856" width="10.75" style="112" customWidth="1"/>
    <col min="14857" max="14857" width="10.5" style="112" customWidth="1"/>
    <col min="14858" max="14858" width="10.125" style="112" customWidth="1"/>
    <col min="14859" max="15104" width="8.875" style="112"/>
    <col min="15105" max="15105" width="10.625" style="112" customWidth="1"/>
    <col min="15106" max="15106" width="11.75" style="112" customWidth="1"/>
    <col min="15107" max="15107" width="8.625" style="112" customWidth="1"/>
    <col min="15108" max="15108" width="9.625" style="112" customWidth="1"/>
    <col min="15109" max="15109" width="8.625" style="112" customWidth="1"/>
    <col min="15110" max="15110" width="9.625" style="112" customWidth="1"/>
    <col min="15111" max="15111" width="10.125" style="112" customWidth="1"/>
    <col min="15112" max="15112" width="10.75" style="112" customWidth="1"/>
    <col min="15113" max="15113" width="10.5" style="112" customWidth="1"/>
    <col min="15114" max="15114" width="10.125" style="112" customWidth="1"/>
    <col min="15115" max="15360" width="8.875" style="112"/>
    <col min="15361" max="15361" width="10.625" style="112" customWidth="1"/>
    <col min="15362" max="15362" width="11.75" style="112" customWidth="1"/>
    <col min="15363" max="15363" width="8.625" style="112" customWidth="1"/>
    <col min="15364" max="15364" width="9.625" style="112" customWidth="1"/>
    <col min="15365" max="15365" width="8.625" style="112" customWidth="1"/>
    <col min="15366" max="15366" width="9.625" style="112" customWidth="1"/>
    <col min="15367" max="15367" width="10.125" style="112" customWidth="1"/>
    <col min="15368" max="15368" width="10.75" style="112" customWidth="1"/>
    <col min="15369" max="15369" width="10.5" style="112" customWidth="1"/>
    <col min="15370" max="15370" width="10.125" style="112" customWidth="1"/>
    <col min="15371" max="15616" width="8.875" style="112"/>
    <col min="15617" max="15617" width="10.625" style="112" customWidth="1"/>
    <col min="15618" max="15618" width="11.75" style="112" customWidth="1"/>
    <col min="15619" max="15619" width="8.625" style="112" customWidth="1"/>
    <col min="15620" max="15620" width="9.625" style="112" customWidth="1"/>
    <col min="15621" max="15621" width="8.625" style="112" customWidth="1"/>
    <col min="15622" max="15622" width="9.625" style="112" customWidth="1"/>
    <col min="15623" max="15623" width="10.125" style="112" customWidth="1"/>
    <col min="15624" max="15624" width="10.75" style="112" customWidth="1"/>
    <col min="15625" max="15625" width="10.5" style="112" customWidth="1"/>
    <col min="15626" max="15626" width="10.125" style="112" customWidth="1"/>
    <col min="15627" max="15872" width="8.875" style="112"/>
    <col min="15873" max="15873" width="10.625" style="112" customWidth="1"/>
    <col min="15874" max="15874" width="11.75" style="112" customWidth="1"/>
    <col min="15875" max="15875" width="8.625" style="112" customWidth="1"/>
    <col min="15876" max="15876" width="9.625" style="112" customWidth="1"/>
    <col min="15877" max="15877" width="8.625" style="112" customWidth="1"/>
    <col min="15878" max="15878" width="9.625" style="112" customWidth="1"/>
    <col min="15879" max="15879" width="10.125" style="112" customWidth="1"/>
    <col min="15880" max="15880" width="10.75" style="112" customWidth="1"/>
    <col min="15881" max="15881" width="10.5" style="112" customWidth="1"/>
    <col min="15882" max="15882" width="10.125" style="112" customWidth="1"/>
    <col min="15883" max="16128" width="8.875" style="112"/>
    <col min="16129" max="16129" width="10.625" style="112" customWidth="1"/>
    <col min="16130" max="16130" width="11.75" style="112" customWidth="1"/>
    <col min="16131" max="16131" width="8.625" style="112" customWidth="1"/>
    <col min="16132" max="16132" width="9.625" style="112" customWidth="1"/>
    <col min="16133" max="16133" width="8.625" style="112" customWidth="1"/>
    <col min="16134" max="16134" width="9.625" style="112" customWidth="1"/>
    <col min="16135" max="16135" width="10.125" style="112" customWidth="1"/>
    <col min="16136" max="16136" width="10.75" style="112" customWidth="1"/>
    <col min="16137" max="16137" width="10.5" style="112" customWidth="1"/>
    <col min="16138" max="16138" width="10.125" style="112" customWidth="1"/>
    <col min="16139" max="16384" width="8.875" style="112"/>
  </cols>
  <sheetData>
    <row r="1" spans="1:11" ht="17.25" thickBot="1">
      <c r="A1" s="1304" t="s">
        <v>781</v>
      </c>
      <c r="B1" s="1305"/>
      <c r="G1" s="114" t="s">
        <v>782</v>
      </c>
      <c r="H1" s="1304" t="s">
        <v>783</v>
      </c>
      <c r="I1" s="1306"/>
      <c r="J1" s="1305"/>
    </row>
    <row r="2" spans="1:11" ht="17.25" thickBot="1">
      <c r="A2" s="1304" t="s">
        <v>784</v>
      </c>
      <c r="B2" s="1305"/>
      <c r="C2" s="115" t="s">
        <v>785</v>
      </c>
      <c r="D2" s="116"/>
      <c r="G2" s="114" t="s">
        <v>786</v>
      </c>
      <c r="H2" s="1307" t="s">
        <v>787</v>
      </c>
      <c r="I2" s="1306"/>
      <c r="J2" s="1305"/>
      <c r="K2" s="1" t="s">
        <v>12</v>
      </c>
    </row>
    <row r="3" spans="1:11" s="117" customFormat="1" ht="25.5">
      <c r="A3" s="1308" t="s">
        <v>788</v>
      </c>
      <c r="B3" s="1308"/>
      <c r="C3" s="1308"/>
      <c r="D3" s="1308"/>
      <c r="E3" s="1308"/>
      <c r="F3" s="1308"/>
      <c r="G3" s="1308"/>
      <c r="H3" s="1308"/>
      <c r="I3" s="1308"/>
      <c r="J3" s="1308"/>
    </row>
    <row r="4" spans="1:11" s="117" customFormat="1" ht="15.75">
      <c r="A4" s="1303"/>
      <c r="B4" s="1303"/>
      <c r="C4" s="1303"/>
      <c r="D4" s="1303"/>
      <c r="E4" s="1303"/>
      <c r="F4" s="1303"/>
    </row>
    <row r="5" spans="1:11" s="117" customFormat="1" ht="18.75" customHeight="1" thickBot="1">
      <c r="A5" s="1275" t="s">
        <v>789</v>
      </c>
      <c r="B5" s="1275"/>
      <c r="C5" s="1275"/>
      <c r="D5" s="1275"/>
      <c r="E5" s="1275"/>
      <c r="F5" s="1275"/>
      <c r="G5" s="1275"/>
      <c r="H5" s="1275"/>
      <c r="I5" s="1275"/>
      <c r="J5" s="1275"/>
    </row>
    <row r="6" spans="1:11" s="118" customFormat="1" ht="24" customHeight="1">
      <c r="A6" s="1276" t="s">
        <v>790</v>
      </c>
      <c r="B6" s="1277"/>
      <c r="C6" s="1282" t="s">
        <v>791</v>
      </c>
      <c r="D6" s="1283"/>
      <c r="E6" s="1288" t="s">
        <v>792</v>
      </c>
      <c r="F6" s="1289"/>
      <c r="G6" s="1289"/>
      <c r="H6" s="1289"/>
      <c r="I6" s="1289"/>
      <c r="J6" s="1289"/>
    </row>
    <row r="7" spans="1:11" ht="15" customHeight="1">
      <c r="A7" s="1278"/>
      <c r="B7" s="1279"/>
      <c r="C7" s="1284"/>
      <c r="D7" s="1285"/>
      <c r="E7" s="1290" t="s">
        <v>793</v>
      </c>
      <c r="F7" s="1291"/>
      <c r="G7" s="1290" t="s">
        <v>794</v>
      </c>
      <c r="H7" s="1291"/>
      <c r="I7" s="1290" t="s">
        <v>795</v>
      </c>
      <c r="J7" s="1296"/>
      <c r="K7" s="118"/>
    </row>
    <row r="8" spans="1:11" ht="18" customHeight="1">
      <c r="A8" s="1278"/>
      <c r="B8" s="1279"/>
      <c r="C8" s="1284"/>
      <c r="D8" s="1285"/>
      <c r="E8" s="1292"/>
      <c r="F8" s="1293"/>
      <c r="G8" s="1292"/>
      <c r="H8" s="1293"/>
      <c r="I8" s="1297"/>
      <c r="J8" s="1298"/>
      <c r="K8" s="118"/>
    </row>
    <row r="9" spans="1:11" ht="17.25" customHeight="1">
      <c r="A9" s="1278"/>
      <c r="B9" s="1279"/>
      <c r="C9" s="1284"/>
      <c r="D9" s="1285"/>
      <c r="E9" s="1292"/>
      <c r="F9" s="1293"/>
      <c r="G9" s="1292"/>
      <c r="H9" s="1293"/>
      <c r="I9" s="1297"/>
      <c r="J9" s="1298"/>
      <c r="K9" s="118"/>
    </row>
    <row r="10" spans="1:11" s="118" customFormat="1" ht="15" customHeight="1" thickBot="1">
      <c r="A10" s="1280"/>
      <c r="B10" s="1281"/>
      <c r="C10" s="1286"/>
      <c r="D10" s="1287"/>
      <c r="E10" s="1294"/>
      <c r="F10" s="1295"/>
      <c r="G10" s="1294"/>
      <c r="H10" s="1295"/>
      <c r="I10" s="1299"/>
      <c r="J10" s="1300"/>
    </row>
    <row r="11" spans="1:11" s="118" customFormat="1" ht="23.1" customHeight="1">
      <c r="A11" s="1301" t="s">
        <v>796</v>
      </c>
      <c r="B11" s="1302"/>
      <c r="C11" s="112"/>
      <c r="D11" s="119">
        <v>260252</v>
      </c>
      <c r="E11" s="112"/>
      <c r="F11" s="119">
        <v>260252</v>
      </c>
      <c r="G11" s="112"/>
      <c r="H11" s="112"/>
      <c r="I11" s="112"/>
      <c r="J11" s="112"/>
      <c r="K11" s="112"/>
    </row>
    <row r="12" spans="1:11" s="118" customFormat="1" ht="23.1" customHeight="1">
      <c r="A12" s="1273" t="s">
        <v>797</v>
      </c>
      <c r="B12" s="1274"/>
      <c r="C12" s="120"/>
      <c r="D12" s="121">
        <v>43460</v>
      </c>
      <c r="E12" s="122"/>
      <c r="F12" s="121">
        <v>43460</v>
      </c>
      <c r="G12" s="122"/>
      <c r="H12" s="123"/>
      <c r="I12" s="122"/>
      <c r="J12" s="123"/>
    </row>
    <row r="13" spans="1:11" s="118" customFormat="1" ht="23.1" customHeight="1">
      <c r="A13" s="1273" t="s">
        <v>798</v>
      </c>
      <c r="B13" s="1274"/>
      <c r="C13" s="120"/>
      <c r="D13" s="121">
        <v>27485</v>
      </c>
      <c r="E13" s="123"/>
      <c r="F13" s="121">
        <v>27485</v>
      </c>
      <c r="G13" s="123"/>
      <c r="H13" s="123"/>
      <c r="I13" s="123"/>
      <c r="J13" s="123"/>
    </row>
    <row r="14" spans="1:11" s="118" customFormat="1" ht="23.1" customHeight="1">
      <c r="A14" s="1273" t="s">
        <v>799</v>
      </c>
      <c r="B14" s="1274"/>
      <c r="C14" s="120"/>
      <c r="D14" s="121">
        <v>15430</v>
      </c>
      <c r="E14" s="123"/>
      <c r="F14" s="121">
        <v>15430</v>
      </c>
      <c r="G14" s="123"/>
      <c r="H14" s="123"/>
      <c r="I14" s="123"/>
      <c r="J14" s="123"/>
    </row>
    <row r="15" spans="1:11" s="118" customFormat="1" ht="23.1" customHeight="1">
      <c r="A15" s="1273" t="s">
        <v>800</v>
      </c>
      <c r="B15" s="1274"/>
      <c r="C15" s="120"/>
      <c r="D15" s="121">
        <v>13100</v>
      </c>
      <c r="E15" s="123"/>
      <c r="F15" s="121">
        <v>13100</v>
      </c>
      <c r="G15" s="123"/>
      <c r="H15" s="123"/>
      <c r="I15" s="123"/>
      <c r="J15" s="123"/>
    </row>
    <row r="16" spans="1:11" s="118" customFormat="1" ht="23.1" customHeight="1">
      <c r="A16" s="1273" t="s">
        <v>801</v>
      </c>
      <c r="B16" s="1274"/>
      <c r="C16" s="120"/>
      <c r="D16" s="121">
        <v>13350</v>
      </c>
      <c r="E16" s="123"/>
      <c r="F16" s="121">
        <v>13350</v>
      </c>
      <c r="G16" s="123"/>
      <c r="H16" s="123"/>
      <c r="I16" s="123"/>
      <c r="J16" s="123"/>
    </row>
    <row r="17" spans="1:11" ht="23.1" customHeight="1">
      <c r="A17" s="1273" t="s">
        <v>802</v>
      </c>
      <c r="B17" s="1274"/>
      <c r="C17" s="120"/>
      <c r="D17" s="121">
        <v>25215</v>
      </c>
      <c r="E17" s="123"/>
      <c r="F17" s="121">
        <v>25215</v>
      </c>
      <c r="G17" s="123"/>
      <c r="H17" s="123"/>
      <c r="I17" s="123"/>
      <c r="J17" s="123"/>
      <c r="K17" s="118"/>
    </row>
    <row r="18" spans="1:11" ht="23.1" customHeight="1">
      <c r="A18" s="1273" t="s">
        <v>803</v>
      </c>
      <c r="B18" s="1274"/>
      <c r="C18" s="120"/>
      <c r="D18" s="121">
        <v>23760</v>
      </c>
      <c r="E18" s="123"/>
      <c r="F18" s="121">
        <v>23760</v>
      </c>
      <c r="G18" s="123"/>
      <c r="H18" s="123"/>
      <c r="I18" s="123"/>
      <c r="J18" s="123"/>
      <c r="K18" s="118"/>
    </row>
    <row r="19" spans="1:11" ht="23.1" customHeight="1">
      <c r="A19" s="1273" t="s">
        <v>804</v>
      </c>
      <c r="B19" s="1274"/>
      <c r="C19" s="120"/>
      <c r="D19" s="121">
        <v>0</v>
      </c>
      <c r="E19" s="123"/>
      <c r="F19" s="121">
        <v>0</v>
      </c>
      <c r="G19" s="123"/>
      <c r="H19" s="123"/>
      <c r="I19" s="123"/>
      <c r="J19" s="123"/>
    </row>
    <row r="20" spans="1:11" ht="23.1" customHeight="1">
      <c r="A20" s="1273" t="s">
        <v>805</v>
      </c>
      <c r="B20" s="1274"/>
      <c r="C20" s="120"/>
      <c r="D20" s="121">
        <v>23805</v>
      </c>
      <c r="E20" s="123"/>
      <c r="F20" s="121">
        <v>23805</v>
      </c>
      <c r="G20" s="123"/>
      <c r="H20" s="123"/>
      <c r="I20" s="123"/>
      <c r="J20" s="123"/>
    </row>
    <row r="21" spans="1:11" ht="23.1" customHeight="1">
      <c r="A21" s="1273" t="s">
        <v>806</v>
      </c>
      <c r="B21" s="1274"/>
      <c r="C21" s="120"/>
      <c r="D21" s="121">
        <v>4670</v>
      </c>
      <c r="E21" s="123"/>
      <c r="F21" s="121">
        <v>4670</v>
      </c>
      <c r="G21" s="123"/>
      <c r="H21" s="123"/>
      <c r="I21" s="123"/>
      <c r="J21" s="123"/>
    </row>
    <row r="22" spans="1:11" ht="23.1" customHeight="1">
      <c r="A22" s="1269" t="s">
        <v>807</v>
      </c>
      <c r="B22" s="1270"/>
      <c r="C22" s="120"/>
      <c r="D22" s="121">
        <v>54380</v>
      </c>
      <c r="E22" s="123"/>
      <c r="F22" s="121">
        <v>54380</v>
      </c>
      <c r="G22" s="123"/>
      <c r="H22" s="123"/>
      <c r="I22" s="123"/>
      <c r="J22" s="123"/>
    </row>
    <row r="23" spans="1:11" ht="23.1" customHeight="1">
      <c r="A23" s="1269" t="s">
        <v>808</v>
      </c>
      <c r="B23" s="1270"/>
      <c r="C23" s="120"/>
      <c r="D23" s="121">
        <v>0</v>
      </c>
      <c r="E23" s="123"/>
      <c r="F23" s="121">
        <v>0</v>
      </c>
      <c r="G23" s="123"/>
      <c r="H23" s="123"/>
      <c r="I23" s="123"/>
      <c r="J23" s="123"/>
    </row>
    <row r="24" spans="1:11" ht="23.1" customHeight="1">
      <c r="A24" s="1269" t="s">
        <v>809</v>
      </c>
      <c r="B24" s="1270"/>
      <c r="C24" s="120"/>
      <c r="D24" s="121">
        <v>130</v>
      </c>
      <c r="E24" s="123"/>
      <c r="F24" s="121">
        <v>130</v>
      </c>
      <c r="G24" s="123"/>
      <c r="H24" s="123"/>
      <c r="I24" s="123"/>
      <c r="J24" s="123"/>
    </row>
    <row r="25" spans="1:11" ht="23.1" customHeight="1">
      <c r="A25" s="1269" t="s">
        <v>810</v>
      </c>
      <c r="B25" s="1270"/>
      <c r="C25" s="120"/>
      <c r="D25" s="121">
        <v>28</v>
      </c>
      <c r="E25" s="123"/>
      <c r="F25" s="121">
        <v>28</v>
      </c>
      <c r="G25" s="123"/>
      <c r="H25" s="123"/>
      <c r="I25" s="123"/>
      <c r="J25" s="123"/>
    </row>
    <row r="26" spans="1:11" ht="23.1" customHeight="1">
      <c r="A26" s="1269" t="s">
        <v>811</v>
      </c>
      <c r="B26" s="1270"/>
      <c r="C26" s="120"/>
      <c r="D26" s="121">
        <v>34</v>
      </c>
      <c r="E26" s="123"/>
      <c r="F26" s="121">
        <v>34</v>
      </c>
      <c r="G26" s="123"/>
      <c r="H26" s="123"/>
      <c r="I26" s="123"/>
      <c r="J26" s="123"/>
    </row>
    <row r="27" spans="1:11" ht="23.1" customHeight="1">
      <c r="A27" s="1269" t="s">
        <v>812</v>
      </c>
      <c r="B27" s="1270"/>
      <c r="C27" s="120"/>
      <c r="D27" s="121">
        <v>4910</v>
      </c>
      <c r="E27" s="123"/>
      <c r="F27" s="121">
        <v>4910</v>
      </c>
      <c r="G27" s="123"/>
      <c r="H27" s="123"/>
      <c r="I27" s="123"/>
      <c r="J27" s="123"/>
    </row>
    <row r="28" spans="1:11" ht="23.1" customHeight="1">
      <c r="A28" s="1269" t="s">
        <v>813</v>
      </c>
      <c r="B28" s="1270"/>
      <c r="D28" s="124">
        <v>65</v>
      </c>
      <c r="E28" s="118"/>
      <c r="F28" s="124">
        <v>65</v>
      </c>
      <c r="G28" s="118"/>
      <c r="H28" s="118"/>
      <c r="I28" s="118"/>
      <c r="J28" s="118"/>
    </row>
    <row r="29" spans="1:11" ht="23.1" customHeight="1">
      <c r="A29" s="1269" t="s">
        <v>814</v>
      </c>
      <c r="B29" s="1270"/>
      <c r="D29" s="124">
        <v>0</v>
      </c>
      <c r="E29" s="118"/>
      <c r="F29" s="124">
        <v>0</v>
      </c>
      <c r="G29" s="118"/>
      <c r="H29" s="118"/>
      <c r="I29" s="118"/>
      <c r="J29" s="118"/>
    </row>
    <row r="30" spans="1:11" ht="36" customHeight="1">
      <c r="A30" s="1269" t="s">
        <v>815</v>
      </c>
      <c r="B30" s="1270"/>
      <c r="D30" s="124">
        <v>10</v>
      </c>
      <c r="E30" s="118"/>
      <c r="F30" s="124">
        <v>10</v>
      </c>
      <c r="G30" s="118"/>
      <c r="H30" s="118"/>
      <c r="I30" s="118"/>
      <c r="J30" s="118"/>
    </row>
    <row r="31" spans="1:11" ht="37.5" customHeight="1">
      <c r="A31" s="1269" t="s">
        <v>816</v>
      </c>
      <c r="B31" s="1270"/>
      <c r="D31" s="124">
        <v>10420</v>
      </c>
      <c r="E31" s="118"/>
      <c r="F31" s="124">
        <v>10420</v>
      </c>
      <c r="G31" s="118"/>
      <c r="H31" s="118"/>
      <c r="I31" s="118"/>
      <c r="J31" s="118"/>
    </row>
    <row r="32" spans="1:11" ht="23.1" customHeight="1">
      <c r="A32" s="1269" t="s">
        <v>817</v>
      </c>
      <c r="B32" s="1270"/>
      <c r="D32" s="124">
        <v>0</v>
      </c>
      <c r="E32" s="118"/>
      <c r="F32" s="124">
        <v>0</v>
      </c>
      <c r="G32" s="118"/>
      <c r="H32" s="118"/>
      <c r="I32" s="118"/>
      <c r="J32" s="118"/>
    </row>
    <row r="33" spans="1:10" ht="23.1" customHeight="1">
      <c r="A33" s="1269" t="s">
        <v>818</v>
      </c>
      <c r="B33" s="1270"/>
      <c r="D33" s="124">
        <v>0</v>
      </c>
      <c r="E33" s="118"/>
      <c r="F33" s="124">
        <v>0</v>
      </c>
      <c r="G33" s="118"/>
      <c r="H33" s="118"/>
      <c r="I33" s="118"/>
      <c r="J33" s="118"/>
    </row>
    <row r="34" spans="1:10" ht="23.1" customHeight="1" thickBot="1">
      <c r="A34" s="1271" t="s">
        <v>819</v>
      </c>
      <c r="B34" s="1272"/>
      <c r="C34" s="125"/>
      <c r="D34" s="126">
        <v>0</v>
      </c>
      <c r="E34" s="127"/>
      <c r="F34" s="126">
        <v>0</v>
      </c>
      <c r="G34" s="127"/>
      <c r="H34" s="127"/>
      <c r="I34" s="127"/>
      <c r="J34" s="127"/>
    </row>
    <row r="35" spans="1:10">
      <c r="A35" s="128" t="s">
        <v>820</v>
      </c>
      <c r="B35" s="129" t="s">
        <v>821</v>
      </c>
      <c r="C35" s="117"/>
      <c r="D35" s="117"/>
      <c r="E35" s="130" t="s">
        <v>822</v>
      </c>
      <c r="F35" s="131"/>
      <c r="G35" s="130" t="s">
        <v>823</v>
      </c>
      <c r="J35" s="130" t="s">
        <v>824</v>
      </c>
    </row>
    <row r="36" spans="1:10">
      <c r="A36" s="117"/>
      <c r="B36" s="117"/>
      <c r="E36" s="130" t="s">
        <v>825</v>
      </c>
      <c r="F36" s="131"/>
      <c r="J36" s="130"/>
    </row>
    <row r="37" spans="1:10">
      <c r="A37" s="117"/>
      <c r="B37" s="117"/>
      <c r="E37" s="130"/>
      <c r="F37" s="131"/>
      <c r="J37" s="130"/>
    </row>
    <row r="38" spans="1:10">
      <c r="A38" s="132" t="s">
        <v>826</v>
      </c>
      <c r="B38" s="133"/>
    </row>
    <row r="39" spans="1:10" ht="30.6" customHeight="1">
      <c r="A39" s="1268" t="s">
        <v>827</v>
      </c>
      <c r="B39" s="1268"/>
      <c r="C39" s="1268"/>
      <c r="D39" s="1268"/>
      <c r="E39" s="1268"/>
      <c r="F39" s="1268"/>
      <c r="G39" s="1268"/>
      <c r="H39" s="1268"/>
      <c r="I39" s="1268"/>
      <c r="J39" s="1268"/>
    </row>
    <row r="40" spans="1:10">
      <c r="A40" s="134" t="s">
        <v>828</v>
      </c>
      <c r="B40" s="133"/>
    </row>
    <row r="41" spans="1:10">
      <c r="A41" s="135"/>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5" type="noConversion"/>
  <hyperlinks>
    <hyperlink ref="K2" location="預告統計資料發布時間表!A1" display="回發布時間表" xr:uid="{EBD41C17-B010-4152-9CA3-A89C9DEE4E91}"/>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0523-BBE6-4A50-8442-B03B9BC4A7C4}">
  <sheetPr>
    <pageSetUpPr fitToPage="1"/>
  </sheetPr>
  <dimension ref="A1:O41"/>
  <sheetViews>
    <sheetView zoomScale="80" zoomScaleNormal="80" workbookViewId="0">
      <selection activeCell="H6" sqref="H6"/>
    </sheetView>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8" width="11.75" style="139" customWidth="1"/>
    <col min="9"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320" t="s">
        <v>834</v>
      </c>
      <c r="F2" s="1318"/>
      <c r="G2" s="1319"/>
      <c r="H2" s="140"/>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836</v>
      </c>
      <c r="B5" s="1323"/>
      <c r="C5" s="1323"/>
      <c r="D5" s="1323"/>
      <c r="E5" s="1323"/>
      <c r="F5" s="1323"/>
      <c r="G5" s="1323"/>
    </row>
    <row r="6" spans="1:9" ht="19.5" customHeight="1">
      <c r="A6" s="1309" t="s">
        <v>790</v>
      </c>
      <c r="B6" s="1309"/>
      <c r="C6" s="1310"/>
      <c r="D6" s="1313" t="s">
        <v>837</v>
      </c>
      <c r="E6" s="143"/>
      <c r="F6" s="143"/>
      <c r="G6" s="1315" t="s">
        <v>838</v>
      </c>
      <c r="H6" s="1" t="s">
        <v>12</v>
      </c>
    </row>
    <row r="7" spans="1:9" ht="48" customHeight="1" thickBot="1">
      <c r="A7" s="1311"/>
      <c r="B7" s="1311"/>
      <c r="C7" s="1312"/>
      <c r="D7" s="1314"/>
      <c r="E7" s="144" t="s">
        <v>839</v>
      </c>
      <c r="F7" s="145" t="s">
        <v>840</v>
      </c>
      <c r="G7" s="1316"/>
    </row>
    <row r="8" spans="1:9" ht="32.1" customHeight="1" thickBot="1">
      <c r="A8" s="1330" t="s">
        <v>841</v>
      </c>
      <c r="B8" s="1332" t="s">
        <v>842</v>
      </c>
      <c r="C8" s="1333"/>
      <c r="D8" s="146" t="s">
        <v>843</v>
      </c>
      <c r="E8" s="147">
        <v>0</v>
      </c>
      <c r="F8" s="148">
        <v>0</v>
      </c>
      <c r="G8" s="149" t="s">
        <v>844</v>
      </c>
    </row>
    <row r="9" spans="1:9" ht="32.1" customHeight="1" thickBot="1">
      <c r="A9" s="1330"/>
      <c r="B9" s="1334" t="s">
        <v>845</v>
      </c>
      <c r="C9" s="1335"/>
      <c r="D9" s="150" t="s">
        <v>843</v>
      </c>
      <c r="E9" s="147">
        <v>0</v>
      </c>
      <c r="F9" s="148">
        <v>0</v>
      </c>
      <c r="G9" s="151" t="s">
        <v>844</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843</v>
      </c>
      <c r="E12" s="147">
        <v>0</v>
      </c>
      <c r="F12" s="148">
        <v>0</v>
      </c>
      <c r="G12" s="155" t="s">
        <v>844</v>
      </c>
    </row>
    <row r="13" spans="1:9" ht="32.1" customHeight="1" thickBot="1">
      <c r="A13" s="1340"/>
      <c r="B13" s="1336" t="s">
        <v>849</v>
      </c>
      <c r="C13" s="1337"/>
      <c r="D13" s="150" t="s">
        <v>843</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843</v>
      </c>
      <c r="E15" s="147">
        <v>0</v>
      </c>
      <c r="F15" s="148">
        <v>0</v>
      </c>
      <c r="G15" s="156">
        <v>0</v>
      </c>
    </row>
    <row r="16" spans="1:9" ht="32.1" customHeight="1" thickBot="1">
      <c r="A16" s="1340"/>
      <c r="B16" s="1325"/>
      <c r="C16" s="154" t="s">
        <v>853</v>
      </c>
      <c r="D16" s="150" t="s">
        <v>843</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844</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866</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5" type="noConversion"/>
  <hyperlinks>
    <hyperlink ref="H6" location="預告統計資料發布時間表!A1" display="回發布時間表" xr:uid="{524A54F2-EC0E-4998-A21B-CF3050AA6C8D}"/>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E9B0-1E0F-4433-B018-8176ABEF1093}">
  <sheetPr>
    <pageSetUpPr fitToPage="1"/>
  </sheetPr>
  <dimension ref="A1:K200"/>
  <sheetViews>
    <sheetView showZeros="0" zoomScale="90" zoomScaleNormal="90" workbookViewId="0">
      <selection activeCell="K5" sqref="K5"/>
    </sheetView>
  </sheetViews>
  <sheetFormatPr defaultRowHeight="16.5"/>
  <cols>
    <col min="1" max="1" width="33.5" style="175" customWidth="1"/>
    <col min="2" max="2" width="14.625" style="175" customWidth="1"/>
    <col min="3" max="3" width="14.375" style="175" customWidth="1"/>
    <col min="4" max="6" width="12.125" style="175" bestFit="1" customWidth="1"/>
    <col min="7" max="7" width="13.125" style="175" customWidth="1"/>
    <col min="8" max="8" width="15.375" style="175" customWidth="1"/>
    <col min="9" max="9" width="15.75" style="175" customWidth="1"/>
    <col min="10" max="10" width="27.875" style="175" customWidth="1"/>
    <col min="11" max="256" width="9" style="175"/>
    <col min="257" max="257" width="33.5" style="175" customWidth="1"/>
    <col min="258" max="258" width="14.625" style="175" customWidth="1"/>
    <col min="259" max="259" width="14.375" style="175" customWidth="1"/>
    <col min="260" max="262" width="12.125" style="175" bestFit="1" customWidth="1"/>
    <col min="263" max="263" width="13.125" style="175" customWidth="1"/>
    <col min="264" max="264" width="15.375" style="175" customWidth="1"/>
    <col min="265" max="265" width="15.75" style="175" customWidth="1"/>
    <col min="266" max="266" width="27.875" style="175" customWidth="1"/>
    <col min="267" max="512" width="9" style="175"/>
    <col min="513" max="513" width="33.5" style="175" customWidth="1"/>
    <col min="514" max="514" width="14.625" style="175" customWidth="1"/>
    <col min="515" max="515" width="14.375" style="175" customWidth="1"/>
    <col min="516" max="518" width="12.125" style="175" bestFit="1" customWidth="1"/>
    <col min="519" max="519" width="13.125" style="175" customWidth="1"/>
    <col min="520" max="520" width="15.375" style="175" customWidth="1"/>
    <col min="521" max="521" width="15.75" style="175" customWidth="1"/>
    <col min="522" max="522" width="27.875" style="175" customWidth="1"/>
    <col min="523" max="768" width="9" style="175"/>
    <col min="769" max="769" width="33.5" style="175" customWidth="1"/>
    <col min="770" max="770" width="14.625" style="175" customWidth="1"/>
    <col min="771" max="771" width="14.375" style="175" customWidth="1"/>
    <col min="772" max="774" width="12.125" style="175" bestFit="1" customWidth="1"/>
    <col min="775" max="775" width="13.125" style="175" customWidth="1"/>
    <col min="776" max="776" width="15.375" style="175" customWidth="1"/>
    <col min="777" max="777" width="15.75" style="175" customWidth="1"/>
    <col min="778" max="778" width="27.875" style="175" customWidth="1"/>
    <col min="779" max="1024" width="9" style="175"/>
    <col min="1025" max="1025" width="33.5" style="175" customWidth="1"/>
    <col min="1026" max="1026" width="14.625" style="175" customWidth="1"/>
    <col min="1027" max="1027" width="14.375" style="175" customWidth="1"/>
    <col min="1028" max="1030" width="12.125" style="175" bestFit="1" customWidth="1"/>
    <col min="1031" max="1031" width="13.125" style="175" customWidth="1"/>
    <col min="1032" max="1032" width="15.375" style="175" customWidth="1"/>
    <col min="1033" max="1033" width="15.75" style="175" customWidth="1"/>
    <col min="1034" max="1034" width="27.875" style="175" customWidth="1"/>
    <col min="1035" max="1280" width="9" style="175"/>
    <col min="1281" max="1281" width="33.5" style="175" customWidth="1"/>
    <col min="1282" max="1282" width="14.625" style="175" customWidth="1"/>
    <col min="1283" max="1283" width="14.375" style="175" customWidth="1"/>
    <col min="1284" max="1286" width="12.125" style="175" bestFit="1" customWidth="1"/>
    <col min="1287" max="1287" width="13.125" style="175" customWidth="1"/>
    <col min="1288" max="1288" width="15.375" style="175" customWidth="1"/>
    <col min="1289" max="1289" width="15.75" style="175" customWidth="1"/>
    <col min="1290" max="1290" width="27.875" style="175" customWidth="1"/>
    <col min="1291" max="1536" width="9" style="175"/>
    <col min="1537" max="1537" width="33.5" style="175" customWidth="1"/>
    <col min="1538" max="1538" width="14.625" style="175" customWidth="1"/>
    <col min="1539" max="1539" width="14.375" style="175" customWidth="1"/>
    <col min="1540" max="1542" width="12.125" style="175" bestFit="1" customWidth="1"/>
    <col min="1543" max="1543" width="13.125" style="175" customWidth="1"/>
    <col min="1544" max="1544" width="15.375" style="175" customWidth="1"/>
    <col min="1545" max="1545" width="15.75" style="175" customWidth="1"/>
    <col min="1546" max="1546" width="27.875" style="175" customWidth="1"/>
    <col min="1547" max="1792" width="9" style="175"/>
    <col min="1793" max="1793" width="33.5" style="175" customWidth="1"/>
    <col min="1794" max="1794" width="14.625" style="175" customWidth="1"/>
    <col min="1795" max="1795" width="14.375" style="175" customWidth="1"/>
    <col min="1796" max="1798" width="12.125" style="175" bestFit="1" customWidth="1"/>
    <col min="1799" max="1799" width="13.125" style="175" customWidth="1"/>
    <col min="1800" max="1800" width="15.375" style="175" customWidth="1"/>
    <col min="1801" max="1801" width="15.75" style="175" customWidth="1"/>
    <col min="1802" max="1802" width="27.875" style="175" customWidth="1"/>
    <col min="1803" max="2048" width="9" style="175"/>
    <col min="2049" max="2049" width="33.5" style="175" customWidth="1"/>
    <col min="2050" max="2050" width="14.625" style="175" customWidth="1"/>
    <col min="2051" max="2051" width="14.375" style="175" customWidth="1"/>
    <col min="2052" max="2054" width="12.125" style="175" bestFit="1" customWidth="1"/>
    <col min="2055" max="2055" width="13.125" style="175" customWidth="1"/>
    <col min="2056" max="2056" width="15.375" style="175" customWidth="1"/>
    <col min="2057" max="2057" width="15.75" style="175" customWidth="1"/>
    <col min="2058" max="2058" width="27.875" style="175" customWidth="1"/>
    <col min="2059" max="2304" width="9" style="175"/>
    <col min="2305" max="2305" width="33.5" style="175" customWidth="1"/>
    <col min="2306" max="2306" width="14.625" style="175" customWidth="1"/>
    <col min="2307" max="2307" width="14.375" style="175" customWidth="1"/>
    <col min="2308" max="2310" width="12.125" style="175" bestFit="1" customWidth="1"/>
    <col min="2311" max="2311" width="13.125" style="175" customWidth="1"/>
    <col min="2312" max="2312" width="15.375" style="175" customWidth="1"/>
    <col min="2313" max="2313" width="15.75" style="175" customWidth="1"/>
    <col min="2314" max="2314" width="27.875" style="175" customWidth="1"/>
    <col min="2315" max="2560" width="9" style="175"/>
    <col min="2561" max="2561" width="33.5" style="175" customWidth="1"/>
    <col min="2562" max="2562" width="14.625" style="175" customWidth="1"/>
    <col min="2563" max="2563" width="14.375" style="175" customWidth="1"/>
    <col min="2564" max="2566" width="12.125" style="175" bestFit="1" customWidth="1"/>
    <col min="2567" max="2567" width="13.125" style="175" customWidth="1"/>
    <col min="2568" max="2568" width="15.375" style="175" customWidth="1"/>
    <col min="2569" max="2569" width="15.75" style="175" customWidth="1"/>
    <col min="2570" max="2570" width="27.875" style="175" customWidth="1"/>
    <col min="2571" max="2816" width="9" style="175"/>
    <col min="2817" max="2817" width="33.5" style="175" customWidth="1"/>
    <col min="2818" max="2818" width="14.625" style="175" customWidth="1"/>
    <col min="2819" max="2819" width="14.375" style="175" customWidth="1"/>
    <col min="2820" max="2822" width="12.125" style="175" bestFit="1" customWidth="1"/>
    <col min="2823" max="2823" width="13.125" style="175" customWidth="1"/>
    <col min="2824" max="2824" width="15.375" style="175" customWidth="1"/>
    <col min="2825" max="2825" width="15.75" style="175" customWidth="1"/>
    <col min="2826" max="2826" width="27.875" style="175" customWidth="1"/>
    <col min="2827" max="3072" width="9" style="175"/>
    <col min="3073" max="3073" width="33.5" style="175" customWidth="1"/>
    <col min="3074" max="3074" width="14.625" style="175" customWidth="1"/>
    <col min="3075" max="3075" width="14.375" style="175" customWidth="1"/>
    <col min="3076" max="3078" width="12.125" style="175" bestFit="1" customWidth="1"/>
    <col min="3079" max="3079" width="13.125" style="175" customWidth="1"/>
    <col min="3080" max="3080" width="15.375" style="175" customWidth="1"/>
    <col min="3081" max="3081" width="15.75" style="175" customWidth="1"/>
    <col min="3082" max="3082" width="27.875" style="175" customWidth="1"/>
    <col min="3083" max="3328" width="9" style="175"/>
    <col min="3329" max="3329" width="33.5" style="175" customWidth="1"/>
    <col min="3330" max="3330" width="14.625" style="175" customWidth="1"/>
    <col min="3331" max="3331" width="14.375" style="175" customWidth="1"/>
    <col min="3332" max="3334" width="12.125" style="175" bestFit="1" customWidth="1"/>
    <col min="3335" max="3335" width="13.125" style="175" customWidth="1"/>
    <col min="3336" max="3336" width="15.375" style="175" customWidth="1"/>
    <col min="3337" max="3337" width="15.75" style="175" customWidth="1"/>
    <col min="3338" max="3338" width="27.875" style="175" customWidth="1"/>
    <col min="3339" max="3584" width="9" style="175"/>
    <col min="3585" max="3585" width="33.5" style="175" customWidth="1"/>
    <col min="3586" max="3586" width="14.625" style="175" customWidth="1"/>
    <col min="3587" max="3587" width="14.375" style="175" customWidth="1"/>
    <col min="3588" max="3590" width="12.125" style="175" bestFit="1" customWidth="1"/>
    <col min="3591" max="3591" width="13.125" style="175" customWidth="1"/>
    <col min="3592" max="3592" width="15.375" style="175" customWidth="1"/>
    <col min="3593" max="3593" width="15.75" style="175" customWidth="1"/>
    <col min="3594" max="3594" width="27.875" style="175" customWidth="1"/>
    <col min="3595" max="3840" width="9" style="175"/>
    <col min="3841" max="3841" width="33.5" style="175" customWidth="1"/>
    <col min="3842" max="3842" width="14.625" style="175" customWidth="1"/>
    <col min="3843" max="3843" width="14.375" style="175" customWidth="1"/>
    <col min="3844" max="3846" width="12.125" style="175" bestFit="1" customWidth="1"/>
    <col min="3847" max="3847" width="13.125" style="175" customWidth="1"/>
    <col min="3848" max="3848" width="15.375" style="175" customWidth="1"/>
    <col min="3849" max="3849" width="15.75" style="175" customWidth="1"/>
    <col min="3850" max="3850" width="27.875" style="175" customWidth="1"/>
    <col min="3851" max="4096" width="9" style="175"/>
    <col min="4097" max="4097" width="33.5" style="175" customWidth="1"/>
    <col min="4098" max="4098" width="14.625" style="175" customWidth="1"/>
    <col min="4099" max="4099" width="14.375" style="175" customWidth="1"/>
    <col min="4100" max="4102" width="12.125" style="175" bestFit="1" customWidth="1"/>
    <col min="4103" max="4103" width="13.125" style="175" customWidth="1"/>
    <col min="4104" max="4104" width="15.375" style="175" customWidth="1"/>
    <col min="4105" max="4105" width="15.75" style="175" customWidth="1"/>
    <col min="4106" max="4106" width="27.875" style="175" customWidth="1"/>
    <col min="4107" max="4352" width="9" style="175"/>
    <col min="4353" max="4353" width="33.5" style="175" customWidth="1"/>
    <col min="4354" max="4354" width="14.625" style="175" customWidth="1"/>
    <col min="4355" max="4355" width="14.375" style="175" customWidth="1"/>
    <col min="4356" max="4358" width="12.125" style="175" bestFit="1" customWidth="1"/>
    <col min="4359" max="4359" width="13.125" style="175" customWidth="1"/>
    <col min="4360" max="4360" width="15.375" style="175" customWidth="1"/>
    <col min="4361" max="4361" width="15.75" style="175" customWidth="1"/>
    <col min="4362" max="4362" width="27.875" style="175" customWidth="1"/>
    <col min="4363" max="4608" width="9" style="175"/>
    <col min="4609" max="4609" width="33.5" style="175" customWidth="1"/>
    <col min="4610" max="4610" width="14.625" style="175" customWidth="1"/>
    <col min="4611" max="4611" width="14.375" style="175" customWidth="1"/>
    <col min="4612" max="4614" width="12.125" style="175" bestFit="1" customWidth="1"/>
    <col min="4615" max="4615" width="13.125" style="175" customWidth="1"/>
    <col min="4616" max="4616" width="15.375" style="175" customWidth="1"/>
    <col min="4617" max="4617" width="15.75" style="175" customWidth="1"/>
    <col min="4618" max="4618" width="27.875" style="175" customWidth="1"/>
    <col min="4619" max="4864" width="9" style="175"/>
    <col min="4865" max="4865" width="33.5" style="175" customWidth="1"/>
    <col min="4866" max="4866" width="14.625" style="175" customWidth="1"/>
    <col min="4867" max="4867" width="14.375" style="175" customWidth="1"/>
    <col min="4868" max="4870" width="12.125" style="175" bestFit="1" customWidth="1"/>
    <col min="4871" max="4871" width="13.125" style="175" customWidth="1"/>
    <col min="4872" max="4872" width="15.375" style="175" customWidth="1"/>
    <col min="4873" max="4873" width="15.75" style="175" customWidth="1"/>
    <col min="4874" max="4874" width="27.875" style="175" customWidth="1"/>
    <col min="4875" max="5120" width="9" style="175"/>
    <col min="5121" max="5121" width="33.5" style="175" customWidth="1"/>
    <col min="5122" max="5122" width="14.625" style="175" customWidth="1"/>
    <col min="5123" max="5123" width="14.375" style="175" customWidth="1"/>
    <col min="5124" max="5126" width="12.125" style="175" bestFit="1" customWidth="1"/>
    <col min="5127" max="5127" width="13.125" style="175" customWidth="1"/>
    <col min="5128" max="5128" width="15.375" style="175" customWidth="1"/>
    <col min="5129" max="5129" width="15.75" style="175" customWidth="1"/>
    <col min="5130" max="5130" width="27.875" style="175" customWidth="1"/>
    <col min="5131" max="5376" width="9" style="175"/>
    <col min="5377" max="5377" width="33.5" style="175" customWidth="1"/>
    <col min="5378" max="5378" width="14.625" style="175" customWidth="1"/>
    <col min="5379" max="5379" width="14.375" style="175" customWidth="1"/>
    <col min="5380" max="5382" width="12.125" style="175" bestFit="1" customWidth="1"/>
    <col min="5383" max="5383" width="13.125" style="175" customWidth="1"/>
    <col min="5384" max="5384" width="15.375" style="175" customWidth="1"/>
    <col min="5385" max="5385" width="15.75" style="175" customWidth="1"/>
    <col min="5386" max="5386" width="27.875" style="175" customWidth="1"/>
    <col min="5387" max="5632" width="9" style="175"/>
    <col min="5633" max="5633" width="33.5" style="175" customWidth="1"/>
    <col min="5634" max="5634" width="14.625" style="175" customWidth="1"/>
    <col min="5635" max="5635" width="14.375" style="175" customWidth="1"/>
    <col min="5636" max="5638" width="12.125" style="175" bestFit="1" customWidth="1"/>
    <col min="5639" max="5639" width="13.125" style="175" customWidth="1"/>
    <col min="5640" max="5640" width="15.375" style="175" customWidth="1"/>
    <col min="5641" max="5641" width="15.75" style="175" customWidth="1"/>
    <col min="5642" max="5642" width="27.875" style="175" customWidth="1"/>
    <col min="5643" max="5888" width="9" style="175"/>
    <col min="5889" max="5889" width="33.5" style="175" customWidth="1"/>
    <col min="5890" max="5890" width="14.625" style="175" customWidth="1"/>
    <col min="5891" max="5891" width="14.375" style="175" customWidth="1"/>
    <col min="5892" max="5894" width="12.125" style="175" bestFit="1" customWidth="1"/>
    <col min="5895" max="5895" width="13.125" style="175" customWidth="1"/>
    <col min="5896" max="5896" width="15.375" style="175" customWidth="1"/>
    <col min="5897" max="5897" width="15.75" style="175" customWidth="1"/>
    <col min="5898" max="5898" width="27.875" style="175" customWidth="1"/>
    <col min="5899" max="6144" width="9" style="175"/>
    <col min="6145" max="6145" width="33.5" style="175" customWidth="1"/>
    <col min="6146" max="6146" width="14.625" style="175" customWidth="1"/>
    <col min="6147" max="6147" width="14.375" style="175" customWidth="1"/>
    <col min="6148" max="6150" width="12.125" style="175" bestFit="1" customWidth="1"/>
    <col min="6151" max="6151" width="13.125" style="175" customWidth="1"/>
    <col min="6152" max="6152" width="15.375" style="175" customWidth="1"/>
    <col min="6153" max="6153" width="15.75" style="175" customWidth="1"/>
    <col min="6154" max="6154" width="27.875" style="175" customWidth="1"/>
    <col min="6155" max="6400" width="9" style="175"/>
    <col min="6401" max="6401" width="33.5" style="175" customWidth="1"/>
    <col min="6402" max="6402" width="14.625" style="175" customWidth="1"/>
    <col min="6403" max="6403" width="14.375" style="175" customWidth="1"/>
    <col min="6404" max="6406" width="12.125" style="175" bestFit="1" customWidth="1"/>
    <col min="6407" max="6407" width="13.125" style="175" customWidth="1"/>
    <col min="6408" max="6408" width="15.375" style="175" customWidth="1"/>
    <col min="6409" max="6409" width="15.75" style="175" customWidth="1"/>
    <col min="6410" max="6410" width="27.875" style="175" customWidth="1"/>
    <col min="6411" max="6656" width="9" style="175"/>
    <col min="6657" max="6657" width="33.5" style="175" customWidth="1"/>
    <col min="6658" max="6658" width="14.625" style="175" customWidth="1"/>
    <col min="6659" max="6659" width="14.375" style="175" customWidth="1"/>
    <col min="6660" max="6662" width="12.125" style="175" bestFit="1" customWidth="1"/>
    <col min="6663" max="6663" width="13.125" style="175" customWidth="1"/>
    <col min="6664" max="6664" width="15.375" style="175" customWidth="1"/>
    <col min="6665" max="6665" width="15.75" style="175" customWidth="1"/>
    <col min="6666" max="6666" width="27.875" style="175" customWidth="1"/>
    <col min="6667" max="6912" width="9" style="175"/>
    <col min="6913" max="6913" width="33.5" style="175" customWidth="1"/>
    <col min="6914" max="6914" width="14.625" style="175" customWidth="1"/>
    <col min="6915" max="6915" width="14.375" style="175" customWidth="1"/>
    <col min="6916" max="6918" width="12.125" style="175" bestFit="1" customWidth="1"/>
    <col min="6919" max="6919" width="13.125" style="175" customWidth="1"/>
    <col min="6920" max="6920" width="15.375" style="175" customWidth="1"/>
    <col min="6921" max="6921" width="15.75" style="175" customWidth="1"/>
    <col min="6922" max="6922" width="27.875" style="175" customWidth="1"/>
    <col min="6923" max="7168" width="9" style="175"/>
    <col min="7169" max="7169" width="33.5" style="175" customWidth="1"/>
    <col min="7170" max="7170" width="14.625" style="175" customWidth="1"/>
    <col min="7171" max="7171" width="14.375" style="175" customWidth="1"/>
    <col min="7172" max="7174" width="12.125" style="175" bestFit="1" customWidth="1"/>
    <col min="7175" max="7175" width="13.125" style="175" customWidth="1"/>
    <col min="7176" max="7176" width="15.375" style="175" customWidth="1"/>
    <col min="7177" max="7177" width="15.75" style="175" customWidth="1"/>
    <col min="7178" max="7178" width="27.875" style="175" customWidth="1"/>
    <col min="7179" max="7424" width="9" style="175"/>
    <col min="7425" max="7425" width="33.5" style="175" customWidth="1"/>
    <col min="7426" max="7426" width="14.625" style="175" customWidth="1"/>
    <col min="7427" max="7427" width="14.375" style="175" customWidth="1"/>
    <col min="7428" max="7430" width="12.125" style="175" bestFit="1" customWidth="1"/>
    <col min="7431" max="7431" width="13.125" style="175" customWidth="1"/>
    <col min="7432" max="7432" width="15.375" style="175" customWidth="1"/>
    <col min="7433" max="7433" width="15.75" style="175" customWidth="1"/>
    <col min="7434" max="7434" width="27.875" style="175" customWidth="1"/>
    <col min="7435" max="7680" width="9" style="175"/>
    <col min="7681" max="7681" width="33.5" style="175" customWidth="1"/>
    <col min="7682" max="7682" width="14.625" style="175" customWidth="1"/>
    <col min="7683" max="7683" width="14.375" style="175" customWidth="1"/>
    <col min="7684" max="7686" width="12.125" style="175" bestFit="1" customWidth="1"/>
    <col min="7687" max="7687" width="13.125" style="175" customWidth="1"/>
    <col min="7688" max="7688" width="15.375" style="175" customWidth="1"/>
    <col min="7689" max="7689" width="15.75" style="175" customWidth="1"/>
    <col min="7690" max="7690" width="27.875" style="175" customWidth="1"/>
    <col min="7691" max="7936" width="9" style="175"/>
    <col min="7937" max="7937" width="33.5" style="175" customWidth="1"/>
    <col min="7938" max="7938" width="14.625" style="175" customWidth="1"/>
    <col min="7939" max="7939" width="14.375" style="175" customWidth="1"/>
    <col min="7940" max="7942" width="12.125" style="175" bestFit="1" customWidth="1"/>
    <col min="7943" max="7943" width="13.125" style="175" customWidth="1"/>
    <col min="7944" max="7944" width="15.375" style="175" customWidth="1"/>
    <col min="7945" max="7945" width="15.75" style="175" customWidth="1"/>
    <col min="7946" max="7946" width="27.875" style="175" customWidth="1"/>
    <col min="7947" max="8192" width="9" style="175"/>
    <col min="8193" max="8193" width="33.5" style="175" customWidth="1"/>
    <col min="8194" max="8194" width="14.625" style="175" customWidth="1"/>
    <col min="8195" max="8195" width="14.375" style="175" customWidth="1"/>
    <col min="8196" max="8198" width="12.125" style="175" bestFit="1" customWidth="1"/>
    <col min="8199" max="8199" width="13.125" style="175" customWidth="1"/>
    <col min="8200" max="8200" width="15.375" style="175" customWidth="1"/>
    <col min="8201" max="8201" width="15.75" style="175" customWidth="1"/>
    <col min="8202" max="8202" width="27.875" style="175" customWidth="1"/>
    <col min="8203" max="8448" width="9" style="175"/>
    <col min="8449" max="8449" width="33.5" style="175" customWidth="1"/>
    <col min="8450" max="8450" width="14.625" style="175" customWidth="1"/>
    <col min="8451" max="8451" width="14.375" style="175" customWidth="1"/>
    <col min="8452" max="8454" width="12.125" style="175" bestFit="1" customWidth="1"/>
    <col min="8455" max="8455" width="13.125" style="175" customWidth="1"/>
    <col min="8456" max="8456" width="15.375" style="175" customWidth="1"/>
    <col min="8457" max="8457" width="15.75" style="175" customWidth="1"/>
    <col min="8458" max="8458" width="27.875" style="175" customWidth="1"/>
    <col min="8459" max="8704" width="9" style="175"/>
    <col min="8705" max="8705" width="33.5" style="175" customWidth="1"/>
    <col min="8706" max="8706" width="14.625" style="175" customWidth="1"/>
    <col min="8707" max="8707" width="14.375" style="175" customWidth="1"/>
    <col min="8708" max="8710" width="12.125" style="175" bestFit="1" customWidth="1"/>
    <col min="8711" max="8711" width="13.125" style="175" customWidth="1"/>
    <col min="8712" max="8712" width="15.375" style="175" customWidth="1"/>
    <col min="8713" max="8713" width="15.75" style="175" customWidth="1"/>
    <col min="8714" max="8714" width="27.875" style="175" customWidth="1"/>
    <col min="8715" max="8960" width="9" style="175"/>
    <col min="8961" max="8961" width="33.5" style="175" customWidth="1"/>
    <col min="8962" max="8962" width="14.625" style="175" customWidth="1"/>
    <col min="8963" max="8963" width="14.375" style="175" customWidth="1"/>
    <col min="8964" max="8966" width="12.125" style="175" bestFit="1" customWidth="1"/>
    <col min="8967" max="8967" width="13.125" style="175" customWidth="1"/>
    <col min="8968" max="8968" width="15.375" style="175" customWidth="1"/>
    <col min="8969" max="8969" width="15.75" style="175" customWidth="1"/>
    <col min="8970" max="8970" width="27.875" style="175" customWidth="1"/>
    <col min="8971" max="9216" width="9" style="175"/>
    <col min="9217" max="9217" width="33.5" style="175" customWidth="1"/>
    <col min="9218" max="9218" width="14.625" style="175" customWidth="1"/>
    <col min="9219" max="9219" width="14.375" style="175" customWidth="1"/>
    <col min="9220" max="9222" width="12.125" style="175" bestFit="1" customWidth="1"/>
    <col min="9223" max="9223" width="13.125" style="175" customWidth="1"/>
    <col min="9224" max="9224" width="15.375" style="175" customWidth="1"/>
    <col min="9225" max="9225" width="15.75" style="175" customWidth="1"/>
    <col min="9226" max="9226" width="27.875" style="175" customWidth="1"/>
    <col min="9227" max="9472" width="9" style="175"/>
    <col min="9473" max="9473" width="33.5" style="175" customWidth="1"/>
    <col min="9474" max="9474" width="14.625" style="175" customWidth="1"/>
    <col min="9475" max="9475" width="14.375" style="175" customWidth="1"/>
    <col min="9476" max="9478" width="12.125" style="175" bestFit="1" customWidth="1"/>
    <col min="9479" max="9479" width="13.125" style="175" customWidth="1"/>
    <col min="9480" max="9480" width="15.375" style="175" customWidth="1"/>
    <col min="9481" max="9481" width="15.75" style="175" customWidth="1"/>
    <col min="9482" max="9482" width="27.875" style="175" customWidth="1"/>
    <col min="9483" max="9728" width="9" style="175"/>
    <col min="9729" max="9729" width="33.5" style="175" customWidth="1"/>
    <col min="9730" max="9730" width="14.625" style="175" customWidth="1"/>
    <col min="9731" max="9731" width="14.375" style="175" customWidth="1"/>
    <col min="9732" max="9734" width="12.125" style="175" bestFit="1" customWidth="1"/>
    <col min="9735" max="9735" width="13.125" style="175" customWidth="1"/>
    <col min="9736" max="9736" width="15.375" style="175" customWidth="1"/>
    <col min="9737" max="9737" width="15.75" style="175" customWidth="1"/>
    <col min="9738" max="9738" width="27.875" style="175" customWidth="1"/>
    <col min="9739" max="9984" width="9" style="175"/>
    <col min="9985" max="9985" width="33.5" style="175" customWidth="1"/>
    <col min="9986" max="9986" width="14.625" style="175" customWidth="1"/>
    <col min="9987" max="9987" width="14.375" style="175" customWidth="1"/>
    <col min="9988" max="9990" width="12.125" style="175" bestFit="1" customWidth="1"/>
    <col min="9991" max="9991" width="13.125" style="175" customWidth="1"/>
    <col min="9992" max="9992" width="15.375" style="175" customWidth="1"/>
    <col min="9993" max="9993" width="15.75" style="175" customWidth="1"/>
    <col min="9994" max="9994" width="27.875" style="175" customWidth="1"/>
    <col min="9995" max="10240" width="9" style="175"/>
    <col min="10241" max="10241" width="33.5" style="175" customWidth="1"/>
    <col min="10242" max="10242" width="14.625" style="175" customWidth="1"/>
    <col min="10243" max="10243" width="14.375" style="175" customWidth="1"/>
    <col min="10244" max="10246" width="12.125" style="175" bestFit="1" customWidth="1"/>
    <col min="10247" max="10247" width="13.125" style="175" customWidth="1"/>
    <col min="10248" max="10248" width="15.375" style="175" customWidth="1"/>
    <col min="10249" max="10249" width="15.75" style="175" customWidth="1"/>
    <col min="10250" max="10250" width="27.875" style="175" customWidth="1"/>
    <col min="10251" max="10496" width="9" style="175"/>
    <col min="10497" max="10497" width="33.5" style="175" customWidth="1"/>
    <col min="10498" max="10498" width="14.625" style="175" customWidth="1"/>
    <col min="10499" max="10499" width="14.375" style="175" customWidth="1"/>
    <col min="10500" max="10502" width="12.125" style="175" bestFit="1" customWidth="1"/>
    <col min="10503" max="10503" width="13.125" style="175" customWidth="1"/>
    <col min="10504" max="10504" width="15.375" style="175" customWidth="1"/>
    <col min="10505" max="10505" width="15.75" style="175" customWidth="1"/>
    <col min="10506" max="10506" width="27.875" style="175" customWidth="1"/>
    <col min="10507" max="10752" width="9" style="175"/>
    <col min="10753" max="10753" width="33.5" style="175" customWidth="1"/>
    <col min="10754" max="10754" width="14.625" style="175" customWidth="1"/>
    <col min="10755" max="10755" width="14.375" style="175" customWidth="1"/>
    <col min="10756" max="10758" width="12.125" style="175" bestFit="1" customWidth="1"/>
    <col min="10759" max="10759" width="13.125" style="175" customWidth="1"/>
    <col min="10760" max="10760" width="15.375" style="175" customWidth="1"/>
    <col min="10761" max="10761" width="15.75" style="175" customWidth="1"/>
    <col min="10762" max="10762" width="27.875" style="175" customWidth="1"/>
    <col min="10763" max="11008" width="9" style="175"/>
    <col min="11009" max="11009" width="33.5" style="175" customWidth="1"/>
    <col min="11010" max="11010" width="14.625" style="175" customWidth="1"/>
    <col min="11011" max="11011" width="14.375" style="175" customWidth="1"/>
    <col min="11012" max="11014" width="12.125" style="175" bestFit="1" customWidth="1"/>
    <col min="11015" max="11015" width="13.125" style="175" customWidth="1"/>
    <col min="11016" max="11016" width="15.375" style="175" customWidth="1"/>
    <col min="11017" max="11017" width="15.75" style="175" customWidth="1"/>
    <col min="11018" max="11018" width="27.875" style="175" customWidth="1"/>
    <col min="11019" max="11264" width="9" style="175"/>
    <col min="11265" max="11265" width="33.5" style="175" customWidth="1"/>
    <col min="11266" max="11266" width="14.625" style="175" customWidth="1"/>
    <col min="11267" max="11267" width="14.375" style="175" customWidth="1"/>
    <col min="11268" max="11270" width="12.125" style="175" bestFit="1" customWidth="1"/>
    <col min="11271" max="11271" width="13.125" style="175" customWidth="1"/>
    <col min="11272" max="11272" width="15.375" style="175" customWidth="1"/>
    <col min="11273" max="11273" width="15.75" style="175" customWidth="1"/>
    <col min="11274" max="11274" width="27.875" style="175" customWidth="1"/>
    <col min="11275" max="11520" width="9" style="175"/>
    <col min="11521" max="11521" width="33.5" style="175" customWidth="1"/>
    <col min="11522" max="11522" width="14.625" style="175" customWidth="1"/>
    <col min="11523" max="11523" width="14.375" style="175" customWidth="1"/>
    <col min="11524" max="11526" width="12.125" style="175" bestFit="1" customWidth="1"/>
    <col min="11527" max="11527" width="13.125" style="175" customWidth="1"/>
    <col min="11528" max="11528" width="15.375" style="175" customWidth="1"/>
    <col min="11529" max="11529" width="15.75" style="175" customWidth="1"/>
    <col min="11530" max="11530" width="27.875" style="175" customWidth="1"/>
    <col min="11531" max="11776" width="9" style="175"/>
    <col min="11777" max="11777" width="33.5" style="175" customWidth="1"/>
    <col min="11778" max="11778" width="14.625" style="175" customWidth="1"/>
    <col min="11779" max="11779" width="14.375" style="175" customWidth="1"/>
    <col min="11780" max="11782" width="12.125" style="175" bestFit="1" customWidth="1"/>
    <col min="11783" max="11783" width="13.125" style="175" customWidth="1"/>
    <col min="11784" max="11784" width="15.375" style="175" customWidth="1"/>
    <col min="11785" max="11785" width="15.75" style="175" customWidth="1"/>
    <col min="11786" max="11786" width="27.875" style="175" customWidth="1"/>
    <col min="11787" max="12032" width="9" style="175"/>
    <col min="12033" max="12033" width="33.5" style="175" customWidth="1"/>
    <col min="12034" max="12034" width="14.625" style="175" customWidth="1"/>
    <col min="12035" max="12035" width="14.375" style="175" customWidth="1"/>
    <col min="12036" max="12038" width="12.125" style="175" bestFit="1" customWidth="1"/>
    <col min="12039" max="12039" width="13.125" style="175" customWidth="1"/>
    <col min="12040" max="12040" width="15.375" style="175" customWidth="1"/>
    <col min="12041" max="12041" width="15.75" style="175" customWidth="1"/>
    <col min="12042" max="12042" width="27.875" style="175" customWidth="1"/>
    <col min="12043" max="12288" width="9" style="175"/>
    <col min="12289" max="12289" width="33.5" style="175" customWidth="1"/>
    <col min="12290" max="12290" width="14.625" style="175" customWidth="1"/>
    <col min="12291" max="12291" width="14.375" style="175" customWidth="1"/>
    <col min="12292" max="12294" width="12.125" style="175" bestFit="1" customWidth="1"/>
    <col min="12295" max="12295" width="13.125" style="175" customWidth="1"/>
    <col min="12296" max="12296" width="15.375" style="175" customWidth="1"/>
    <col min="12297" max="12297" width="15.75" style="175" customWidth="1"/>
    <col min="12298" max="12298" width="27.875" style="175" customWidth="1"/>
    <col min="12299" max="12544" width="9" style="175"/>
    <col min="12545" max="12545" width="33.5" style="175" customWidth="1"/>
    <col min="12546" max="12546" width="14.625" style="175" customWidth="1"/>
    <col min="12547" max="12547" width="14.375" style="175" customWidth="1"/>
    <col min="12548" max="12550" width="12.125" style="175" bestFit="1" customWidth="1"/>
    <col min="12551" max="12551" width="13.125" style="175" customWidth="1"/>
    <col min="12552" max="12552" width="15.375" style="175" customWidth="1"/>
    <col min="12553" max="12553" width="15.75" style="175" customWidth="1"/>
    <col min="12554" max="12554" width="27.875" style="175" customWidth="1"/>
    <col min="12555" max="12800" width="9" style="175"/>
    <col min="12801" max="12801" width="33.5" style="175" customWidth="1"/>
    <col min="12802" max="12802" width="14.625" style="175" customWidth="1"/>
    <col min="12803" max="12803" width="14.375" style="175" customWidth="1"/>
    <col min="12804" max="12806" width="12.125" style="175" bestFit="1" customWidth="1"/>
    <col min="12807" max="12807" width="13.125" style="175" customWidth="1"/>
    <col min="12808" max="12808" width="15.375" style="175" customWidth="1"/>
    <col min="12809" max="12809" width="15.75" style="175" customWidth="1"/>
    <col min="12810" max="12810" width="27.875" style="175" customWidth="1"/>
    <col min="12811" max="13056" width="9" style="175"/>
    <col min="13057" max="13057" width="33.5" style="175" customWidth="1"/>
    <col min="13058" max="13058" width="14.625" style="175" customWidth="1"/>
    <col min="13059" max="13059" width="14.375" style="175" customWidth="1"/>
    <col min="13060" max="13062" width="12.125" style="175" bestFit="1" customWidth="1"/>
    <col min="13063" max="13063" width="13.125" style="175" customWidth="1"/>
    <col min="13064" max="13064" width="15.375" style="175" customWidth="1"/>
    <col min="13065" max="13065" width="15.75" style="175" customWidth="1"/>
    <col min="13066" max="13066" width="27.875" style="175" customWidth="1"/>
    <col min="13067" max="13312" width="9" style="175"/>
    <col min="13313" max="13313" width="33.5" style="175" customWidth="1"/>
    <col min="13314" max="13314" width="14.625" style="175" customWidth="1"/>
    <col min="13315" max="13315" width="14.375" style="175" customWidth="1"/>
    <col min="13316" max="13318" width="12.125" style="175" bestFit="1" customWidth="1"/>
    <col min="13319" max="13319" width="13.125" style="175" customWidth="1"/>
    <col min="13320" max="13320" width="15.375" style="175" customWidth="1"/>
    <col min="13321" max="13321" width="15.75" style="175" customWidth="1"/>
    <col min="13322" max="13322" width="27.875" style="175" customWidth="1"/>
    <col min="13323" max="13568" width="9" style="175"/>
    <col min="13569" max="13569" width="33.5" style="175" customWidth="1"/>
    <col min="13570" max="13570" width="14.625" style="175" customWidth="1"/>
    <col min="13571" max="13571" width="14.375" style="175" customWidth="1"/>
    <col min="13572" max="13574" width="12.125" style="175" bestFit="1" customWidth="1"/>
    <col min="13575" max="13575" width="13.125" style="175" customWidth="1"/>
    <col min="13576" max="13576" width="15.375" style="175" customWidth="1"/>
    <col min="13577" max="13577" width="15.75" style="175" customWidth="1"/>
    <col min="13578" max="13578" width="27.875" style="175" customWidth="1"/>
    <col min="13579" max="13824" width="9" style="175"/>
    <col min="13825" max="13825" width="33.5" style="175" customWidth="1"/>
    <col min="13826" max="13826" width="14.625" style="175" customWidth="1"/>
    <col min="13827" max="13827" width="14.375" style="175" customWidth="1"/>
    <col min="13828" max="13830" width="12.125" style="175" bestFit="1" customWidth="1"/>
    <col min="13831" max="13831" width="13.125" style="175" customWidth="1"/>
    <col min="13832" max="13832" width="15.375" style="175" customWidth="1"/>
    <col min="13833" max="13833" width="15.75" style="175" customWidth="1"/>
    <col min="13834" max="13834" width="27.875" style="175" customWidth="1"/>
    <col min="13835" max="14080" width="9" style="175"/>
    <col min="14081" max="14081" width="33.5" style="175" customWidth="1"/>
    <col min="14082" max="14082" width="14.625" style="175" customWidth="1"/>
    <col min="14083" max="14083" width="14.375" style="175" customWidth="1"/>
    <col min="14084" max="14086" width="12.125" style="175" bestFit="1" customWidth="1"/>
    <col min="14087" max="14087" width="13.125" style="175" customWidth="1"/>
    <col min="14088" max="14088" width="15.375" style="175" customWidth="1"/>
    <col min="14089" max="14089" width="15.75" style="175" customWidth="1"/>
    <col min="14090" max="14090" width="27.875" style="175" customWidth="1"/>
    <col min="14091" max="14336" width="9" style="175"/>
    <col min="14337" max="14337" width="33.5" style="175" customWidth="1"/>
    <col min="14338" max="14338" width="14.625" style="175" customWidth="1"/>
    <col min="14339" max="14339" width="14.375" style="175" customWidth="1"/>
    <col min="14340" max="14342" width="12.125" style="175" bestFit="1" customWidth="1"/>
    <col min="14343" max="14343" width="13.125" style="175" customWidth="1"/>
    <col min="14344" max="14344" width="15.375" style="175" customWidth="1"/>
    <col min="14345" max="14345" width="15.75" style="175" customWidth="1"/>
    <col min="14346" max="14346" width="27.875" style="175" customWidth="1"/>
    <col min="14347" max="14592" width="9" style="175"/>
    <col min="14593" max="14593" width="33.5" style="175" customWidth="1"/>
    <col min="14594" max="14594" width="14.625" style="175" customWidth="1"/>
    <col min="14595" max="14595" width="14.375" style="175" customWidth="1"/>
    <col min="14596" max="14598" width="12.125" style="175" bestFit="1" customWidth="1"/>
    <col min="14599" max="14599" width="13.125" style="175" customWidth="1"/>
    <col min="14600" max="14600" width="15.375" style="175" customWidth="1"/>
    <col min="14601" max="14601" width="15.75" style="175" customWidth="1"/>
    <col min="14602" max="14602" width="27.875" style="175" customWidth="1"/>
    <col min="14603" max="14848" width="9" style="175"/>
    <col min="14849" max="14849" width="33.5" style="175" customWidth="1"/>
    <col min="14850" max="14850" width="14.625" style="175" customWidth="1"/>
    <col min="14851" max="14851" width="14.375" style="175" customWidth="1"/>
    <col min="14852" max="14854" width="12.125" style="175" bestFit="1" customWidth="1"/>
    <col min="14855" max="14855" width="13.125" style="175" customWidth="1"/>
    <col min="14856" max="14856" width="15.375" style="175" customWidth="1"/>
    <col min="14857" max="14857" width="15.75" style="175" customWidth="1"/>
    <col min="14858" max="14858" width="27.875" style="175" customWidth="1"/>
    <col min="14859" max="15104" width="9" style="175"/>
    <col min="15105" max="15105" width="33.5" style="175" customWidth="1"/>
    <col min="15106" max="15106" width="14.625" style="175" customWidth="1"/>
    <col min="15107" max="15107" width="14.375" style="175" customWidth="1"/>
    <col min="15108" max="15110" width="12.125" style="175" bestFit="1" customWidth="1"/>
    <col min="15111" max="15111" width="13.125" style="175" customWidth="1"/>
    <col min="15112" max="15112" width="15.375" style="175" customWidth="1"/>
    <col min="15113" max="15113" width="15.75" style="175" customWidth="1"/>
    <col min="15114" max="15114" width="27.875" style="175" customWidth="1"/>
    <col min="15115" max="15360" width="9" style="175"/>
    <col min="15361" max="15361" width="33.5" style="175" customWidth="1"/>
    <col min="15362" max="15362" width="14.625" style="175" customWidth="1"/>
    <col min="15363" max="15363" width="14.375" style="175" customWidth="1"/>
    <col min="15364" max="15366" width="12.125" style="175" bestFit="1" customWidth="1"/>
    <col min="15367" max="15367" width="13.125" style="175" customWidth="1"/>
    <col min="15368" max="15368" width="15.375" style="175" customWidth="1"/>
    <col min="15369" max="15369" width="15.75" style="175" customWidth="1"/>
    <col min="15370" max="15370" width="27.875" style="175" customWidth="1"/>
    <col min="15371" max="15616" width="9" style="175"/>
    <col min="15617" max="15617" width="33.5" style="175" customWidth="1"/>
    <col min="15618" max="15618" width="14.625" style="175" customWidth="1"/>
    <col min="15619" max="15619" width="14.375" style="175" customWidth="1"/>
    <col min="15620" max="15622" width="12.125" style="175" bestFit="1" customWidth="1"/>
    <col min="15623" max="15623" width="13.125" style="175" customWidth="1"/>
    <col min="15624" max="15624" width="15.375" style="175" customWidth="1"/>
    <col min="15625" max="15625" width="15.75" style="175" customWidth="1"/>
    <col min="15626" max="15626" width="27.875" style="175" customWidth="1"/>
    <col min="15627" max="15872" width="9" style="175"/>
    <col min="15873" max="15873" width="33.5" style="175" customWidth="1"/>
    <col min="15874" max="15874" width="14.625" style="175" customWidth="1"/>
    <col min="15875" max="15875" width="14.375" style="175" customWidth="1"/>
    <col min="15876" max="15878" width="12.125" style="175" bestFit="1" customWidth="1"/>
    <col min="15879" max="15879" width="13.125" style="175" customWidth="1"/>
    <col min="15880" max="15880" width="15.375" style="175" customWidth="1"/>
    <col min="15881" max="15881" width="15.75" style="175" customWidth="1"/>
    <col min="15882" max="15882" width="27.875" style="175" customWidth="1"/>
    <col min="15883" max="16128" width="9" style="175"/>
    <col min="16129" max="16129" width="33.5" style="175" customWidth="1"/>
    <col min="16130" max="16130" width="14.625" style="175" customWidth="1"/>
    <col min="16131" max="16131" width="14.375" style="175" customWidth="1"/>
    <col min="16132" max="16134" width="12.125" style="175" bestFit="1" customWidth="1"/>
    <col min="16135" max="16135" width="13.125" style="175" customWidth="1"/>
    <col min="16136" max="16136" width="15.375" style="175" customWidth="1"/>
    <col min="16137" max="16137" width="15.75" style="175" customWidth="1"/>
    <col min="16138" max="16138" width="27.875" style="175" customWidth="1"/>
    <col min="16139" max="16384" width="9" style="175"/>
  </cols>
  <sheetData>
    <row r="1" spans="1:11" ht="20.25" thickBot="1">
      <c r="A1" s="172" t="s">
        <v>869</v>
      </c>
      <c r="B1" s="173"/>
      <c r="C1" s="173"/>
      <c r="D1" s="173"/>
      <c r="E1" s="173"/>
      <c r="F1" s="173"/>
      <c r="G1" s="173"/>
      <c r="H1" s="173"/>
      <c r="I1" s="172" t="s">
        <v>782</v>
      </c>
      <c r="J1" s="174" t="s">
        <v>870</v>
      </c>
    </row>
    <row r="2" spans="1:11" ht="20.25" thickBot="1">
      <c r="A2" s="172" t="s">
        <v>871</v>
      </c>
      <c r="B2" s="176" t="s">
        <v>872</v>
      </c>
      <c r="C2" s="176"/>
      <c r="D2" s="176"/>
      <c r="E2" s="176"/>
      <c r="F2" s="176"/>
      <c r="G2" s="176"/>
      <c r="H2" s="176"/>
      <c r="I2" s="172" t="s">
        <v>873</v>
      </c>
      <c r="J2" s="197" t="s">
        <v>874</v>
      </c>
    </row>
    <row r="3" spans="1:11" ht="42" customHeight="1">
      <c r="A3" s="1344" t="s">
        <v>914</v>
      </c>
      <c r="B3" s="1344"/>
      <c r="C3" s="1344"/>
      <c r="D3" s="1344"/>
      <c r="E3" s="1344"/>
      <c r="F3" s="1344"/>
      <c r="G3" s="1344"/>
      <c r="H3" s="1344"/>
      <c r="I3" s="1344"/>
      <c r="J3" s="1344"/>
    </row>
    <row r="4" spans="1:11" ht="32.25" customHeight="1" thickBot="1">
      <c r="A4" s="177" t="s">
        <v>875</v>
      </c>
      <c r="B4" s="1345" t="s">
        <v>876</v>
      </c>
      <c r="C4" s="1346"/>
      <c r="D4" s="1346"/>
      <c r="E4" s="1346"/>
      <c r="F4" s="1346"/>
      <c r="G4" s="1346"/>
      <c r="H4" s="1347"/>
      <c r="I4" s="178"/>
      <c r="J4" s="179" t="s">
        <v>877</v>
      </c>
      <c r="K4" s="112"/>
    </row>
    <row r="5" spans="1:11" ht="21.95" customHeight="1">
      <c r="A5" s="1348" t="s">
        <v>878</v>
      </c>
      <c r="B5" s="1350" t="s">
        <v>879</v>
      </c>
      <c r="C5" s="1352" t="s">
        <v>880</v>
      </c>
      <c r="D5" s="1353"/>
      <c r="E5" s="1353"/>
      <c r="F5" s="1353"/>
      <c r="G5" s="1353"/>
      <c r="H5" s="1354" t="s">
        <v>881</v>
      </c>
      <c r="I5" s="1355"/>
      <c r="J5" s="1356"/>
      <c r="K5" s="1" t="s">
        <v>12</v>
      </c>
    </row>
    <row r="6" spans="1:11" ht="42.95" customHeight="1" thickBot="1">
      <c r="A6" s="1349"/>
      <c r="B6" s="1351"/>
      <c r="C6" s="180" t="s">
        <v>852</v>
      </c>
      <c r="D6" s="180" t="s">
        <v>882</v>
      </c>
      <c r="E6" s="180" t="s">
        <v>883</v>
      </c>
      <c r="F6" s="180" t="s">
        <v>884</v>
      </c>
      <c r="G6" s="181" t="s">
        <v>885</v>
      </c>
      <c r="H6" s="180" t="s">
        <v>852</v>
      </c>
      <c r="I6" s="182" t="s">
        <v>886</v>
      </c>
      <c r="J6" s="183" t="s">
        <v>887</v>
      </c>
    </row>
    <row r="7" spans="1:11" ht="16.5" customHeight="1">
      <c r="A7" s="184" t="s">
        <v>888</v>
      </c>
      <c r="B7" s="185">
        <f t="shared" ref="B7:J7" si="0">IF(AND(B8=B23,B23=B26,B26=B8),B8,"F")</f>
        <v>16</v>
      </c>
      <c r="C7" s="186">
        <f>C9+C15+C16+C22</f>
        <v>16</v>
      </c>
      <c r="D7" s="186">
        <f t="shared" si="0"/>
        <v>8</v>
      </c>
      <c r="E7" s="186">
        <f t="shared" si="0"/>
        <v>0</v>
      </c>
      <c r="F7" s="186">
        <f>IF(AND(F8=F23,F23=F26,F26=F8),F8,"F")</f>
        <v>5</v>
      </c>
      <c r="G7" s="186">
        <f>IF(AND(G8=G23,G23=G26,G26=G8),G8,"F")</f>
        <v>3</v>
      </c>
      <c r="H7" s="186">
        <f>H9+H15+H16+H22</f>
        <v>0</v>
      </c>
      <c r="I7" s="186">
        <f t="shared" si="0"/>
        <v>0</v>
      </c>
      <c r="J7" s="186">
        <f t="shared" si="0"/>
        <v>0</v>
      </c>
    </row>
    <row r="8" spans="1:11" ht="16.5" customHeight="1">
      <c r="A8" s="187" t="s">
        <v>889</v>
      </c>
      <c r="B8" s="188">
        <f>B9+B15+B16+B22</f>
        <v>16</v>
      </c>
      <c r="C8" s="189">
        <f>SUM(D8:G8)</f>
        <v>16</v>
      </c>
      <c r="D8" s="189">
        <f t="shared" ref="D8:J8" si="1">SUM(D10:D16)+D22</f>
        <v>8</v>
      </c>
      <c r="E8" s="189">
        <f t="shared" si="1"/>
        <v>0</v>
      </c>
      <c r="F8" s="189">
        <f t="shared" si="1"/>
        <v>5</v>
      </c>
      <c r="G8" s="189">
        <f t="shared" si="1"/>
        <v>3</v>
      </c>
      <c r="H8" s="189">
        <f>SUM(I8:J8)</f>
        <v>0</v>
      </c>
      <c r="I8" s="189">
        <f t="shared" si="1"/>
        <v>0</v>
      </c>
      <c r="J8" s="189">
        <f t="shared" si="1"/>
        <v>0</v>
      </c>
    </row>
    <row r="9" spans="1:11" ht="16.5" customHeight="1">
      <c r="A9" s="187" t="s">
        <v>890</v>
      </c>
      <c r="B9" s="188">
        <f>C9+H9</f>
        <v>1</v>
      </c>
      <c r="C9" s="189">
        <f>SUM(D9:G9)</f>
        <v>1</v>
      </c>
      <c r="D9" s="189">
        <f t="shared" ref="D9:J9" si="2">SUM(D10:D14)</f>
        <v>1</v>
      </c>
      <c r="E9" s="189">
        <f t="shared" si="2"/>
        <v>0</v>
      </c>
      <c r="F9" s="189">
        <f t="shared" si="2"/>
        <v>0</v>
      </c>
      <c r="G9" s="189">
        <f t="shared" si="2"/>
        <v>0</v>
      </c>
      <c r="H9" s="189">
        <f t="shared" ref="H9:H32" si="3">SUM(I9:J9)</f>
        <v>0</v>
      </c>
      <c r="I9" s="189">
        <f t="shared" si="2"/>
        <v>0</v>
      </c>
      <c r="J9" s="189">
        <f t="shared" si="2"/>
        <v>0</v>
      </c>
    </row>
    <row r="10" spans="1:11" ht="16.5" customHeight="1">
      <c r="A10" s="187" t="s">
        <v>891</v>
      </c>
      <c r="B10" s="188">
        <f t="shared" ref="B10:B32" si="4">C10+H10</f>
        <v>0</v>
      </c>
      <c r="C10" s="189">
        <f t="shared" ref="C10:C32" si="5">SUM(D10:G10)</f>
        <v>0</v>
      </c>
      <c r="D10" s="190"/>
      <c r="E10" s="190"/>
      <c r="F10" s="190"/>
      <c r="G10" s="190"/>
      <c r="H10" s="189">
        <f t="shared" si="3"/>
        <v>0</v>
      </c>
      <c r="I10" s="190"/>
      <c r="J10" s="190"/>
    </row>
    <row r="11" spans="1:11" ht="16.5" customHeight="1">
      <c r="A11" s="187" t="s">
        <v>892</v>
      </c>
      <c r="B11" s="188">
        <f t="shared" si="4"/>
        <v>0</v>
      </c>
      <c r="C11" s="189">
        <f t="shared" si="5"/>
        <v>0</v>
      </c>
      <c r="D11" s="190"/>
      <c r="E11" s="190"/>
      <c r="F11" s="190"/>
      <c r="G11" s="190"/>
      <c r="H11" s="189">
        <f t="shared" si="3"/>
        <v>0</v>
      </c>
      <c r="I11" s="190"/>
      <c r="J11" s="190"/>
    </row>
    <row r="12" spans="1:11" ht="16.5" customHeight="1">
      <c r="A12" s="187" t="s">
        <v>893</v>
      </c>
      <c r="B12" s="188">
        <f t="shared" si="4"/>
        <v>1</v>
      </c>
      <c r="C12" s="189">
        <f>SUM(D12:G12)</f>
        <v>1</v>
      </c>
      <c r="D12" s="190">
        <v>1</v>
      </c>
      <c r="E12" s="190"/>
      <c r="F12" s="190"/>
      <c r="G12" s="190"/>
      <c r="H12" s="189">
        <f t="shared" si="3"/>
        <v>0</v>
      </c>
      <c r="I12" s="190"/>
      <c r="J12" s="190"/>
    </row>
    <row r="13" spans="1:11" ht="16.5" customHeight="1">
      <c r="A13" s="187" t="s">
        <v>894</v>
      </c>
      <c r="B13" s="188">
        <f t="shared" si="4"/>
        <v>0</v>
      </c>
      <c r="C13" s="189">
        <f t="shared" si="5"/>
        <v>0</v>
      </c>
      <c r="D13" s="190"/>
      <c r="E13" s="190"/>
      <c r="F13" s="190"/>
      <c r="G13" s="190"/>
      <c r="H13" s="189">
        <f t="shared" si="3"/>
        <v>0</v>
      </c>
      <c r="I13" s="190"/>
      <c r="J13" s="190"/>
    </row>
    <row r="14" spans="1:11" ht="16.5" customHeight="1">
      <c r="A14" s="187" t="s">
        <v>895</v>
      </c>
      <c r="B14" s="188">
        <f t="shared" si="4"/>
        <v>0</v>
      </c>
      <c r="C14" s="189">
        <f t="shared" si="5"/>
        <v>0</v>
      </c>
      <c r="D14" s="190"/>
      <c r="E14" s="190"/>
      <c r="F14" s="190"/>
      <c r="G14" s="190"/>
      <c r="H14" s="189">
        <f t="shared" si="3"/>
        <v>0</v>
      </c>
      <c r="I14" s="190"/>
      <c r="J14" s="190"/>
    </row>
    <row r="15" spans="1:11" ht="16.5" customHeight="1">
      <c r="A15" s="187" t="s">
        <v>896</v>
      </c>
      <c r="B15" s="188">
        <f t="shared" si="4"/>
        <v>2</v>
      </c>
      <c r="C15" s="189">
        <f t="shared" si="5"/>
        <v>2</v>
      </c>
      <c r="D15" s="190">
        <v>1</v>
      </c>
      <c r="E15" s="190"/>
      <c r="F15" s="190">
        <v>1</v>
      </c>
      <c r="G15" s="190"/>
      <c r="H15" s="189">
        <f t="shared" si="3"/>
        <v>0</v>
      </c>
      <c r="I15" s="190"/>
      <c r="J15" s="190"/>
    </row>
    <row r="16" spans="1:11" ht="16.5" customHeight="1">
      <c r="A16" s="173" t="s">
        <v>897</v>
      </c>
      <c r="B16" s="188">
        <f t="shared" si="4"/>
        <v>13</v>
      </c>
      <c r="C16" s="189">
        <f t="shared" si="5"/>
        <v>13</v>
      </c>
      <c r="D16" s="189">
        <f t="shared" ref="D16:J16" si="6">SUM(D17:D21)</f>
        <v>6</v>
      </c>
      <c r="E16" s="189">
        <f t="shared" si="6"/>
        <v>0</v>
      </c>
      <c r="F16" s="189">
        <f t="shared" si="6"/>
        <v>4</v>
      </c>
      <c r="G16" s="189">
        <f t="shared" si="6"/>
        <v>3</v>
      </c>
      <c r="H16" s="189">
        <f t="shared" si="3"/>
        <v>0</v>
      </c>
      <c r="I16" s="189">
        <f t="shared" si="6"/>
        <v>0</v>
      </c>
      <c r="J16" s="189">
        <f t="shared" si="6"/>
        <v>0</v>
      </c>
    </row>
    <row r="17" spans="1:10" ht="16.5" customHeight="1">
      <c r="A17" s="187" t="s">
        <v>898</v>
      </c>
      <c r="B17" s="188">
        <f t="shared" si="4"/>
        <v>10</v>
      </c>
      <c r="C17" s="189">
        <f t="shared" si="5"/>
        <v>10</v>
      </c>
      <c r="D17" s="190">
        <v>3</v>
      </c>
      <c r="E17" s="190"/>
      <c r="F17" s="190">
        <v>4</v>
      </c>
      <c r="G17" s="190">
        <v>3</v>
      </c>
      <c r="H17" s="189">
        <f t="shared" si="3"/>
        <v>0</v>
      </c>
      <c r="I17" s="190"/>
      <c r="J17" s="190"/>
    </row>
    <row r="18" spans="1:10" ht="16.5" customHeight="1">
      <c r="A18" s="187" t="s">
        <v>899</v>
      </c>
      <c r="B18" s="188">
        <f t="shared" si="4"/>
        <v>3</v>
      </c>
      <c r="C18" s="189">
        <f t="shared" si="5"/>
        <v>3</v>
      </c>
      <c r="D18" s="190">
        <v>3</v>
      </c>
      <c r="E18" s="190"/>
      <c r="F18" s="190"/>
      <c r="G18" s="190"/>
      <c r="H18" s="189">
        <f t="shared" si="3"/>
        <v>0</v>
      </c>
      <c r="I18" s="190"/>
      <c r="J18" s="190"/>
    </row>
    <row r="19" spans="1:10" ht="16.5" customHeight="1">
      <c r="A19" s="187" t="s">
        <v>900</v>
      </c>
      <c r="B19" s="188">
        <f t="shared" si="4"/>
        <v>0</v>
      </c>
      <c r="C19" s="189">
        <f t="shared" si="5"/>
        <v>0</v>
      </c>
      <c r="D19" s="190"/>
      <c r="E19" s="190"/>
      <c r="F19" s="190"/>
      <c r="G19" s="190"/>
      <c r="H19" s="189">
        <f t="shared" si="3"/>
        <v>0</v>
      </c>
      <c r="I19" s="190"/>
      <c r="J19" s="190"/>
    </row>
    <row r="20" spans="1:10" ht="16.5" customHeight="1">
      <c r="A20" s="187" t="s">
        <v>901</v>
      </c>
      <c r="B20" s="188">
        <f t="shared" si="4"/>
        <v>0</v>
      </c>
      <c r="C20" s="189">
        <f t="shared" si="5"/>
        <v>0</v>
      </c>
      <c r="D20" s="190">
        <v>0</v>
      </c>
      <c r="E20" s="190"/>
      <c r="F20" s="190"/>
      <c r="G20" s="190"/>
      <c r="H20" s="189">
        <f t="shared" si="3"/>
        <v>0</v>
      </c>
      <c r="I20" s="190"/>
      <c r="J20" s="190"/>
    </row>
    <row r="21" spans="1:10" ht="16.5" customHeight="1">
      <c r="A21" s="187" t="s">
        <v>902</v>
      </c>
      <c r="B21" s="188">
        <f t="shared" si="4"/>
        <v>0</v>
      </c>
      <c r="C21" s="189">
        <f t="shared" si="5"/>
        <v>0</v>
      </c>
      <c r="D21" s="190"/>
      <c r="E21" s="190"/>
      <c r="F21" s="190"/>
      <c r="G21" s="190"/>
      <c r="H21" s="189">
        <f t="shared" si="3"/>
        <v>0</v>
      </c>
      <c r="I21" s="190"/>
      <c r="J21" s="190"/>
    </row>
    <row r="22" spans="1:10" ht="16.5" customHeight="1">
      <c r="A22" s="191" t="s">
        <v>903</v>
      </c>
      <c r="B22" s="188">
        <f t="shared" si="4"/>
        <v>0</v>
      </c>
      <c r="C22" s="189">
        <f t="shared" si="5"/>
        <v>0</v>
      </c>
      <c r="D22" s="190"/>
      <c r="E22" s="190"/>
      <c r="F22" s="190"/>
      <c r="G22" s="190"/>
      <c r="H22" s="189">
        <f t="shared" si="3"/>
        <v>0</v>
      </c>
      <c r="I22" s="190"/>
      <c r="J22" s="190"/>
    </row>
    <row r="23" spans="1:10" ht="16.5" customHeight="1">
      <c r="A23" s="187" t="s">
        <v>904</v>
      </c>
      <c r="B23" s="188">
        <f t="shared" si="4"/>
        <v>16</v>
      </c>
      <c r="C23" s="189">
        <f t="shared" si="5"/>
        <v>16</v>
      </c>
      <c r="D23" s="189">
        <f t="shared" ref="D23:J23" si="7">SUM(D24:D25)</f>
        <v>8</v>
      </c>
      <c r="E23" s="189">
        <f t="shared" si="7"/>
        <v>0</v>
      </c>
      <c r="F23" s="189">
        <f t="shared" si="7"/>
        <v>5</v>
      </c>
      <c r="G23" s="189">
        <f t="shared" si="7"/>
        <v>3</v>
      </c>
      <c r="H23" s="189">
        <f t="shared" si="3"/>
        <v>0</v>
      </c>
      <c r="I23" s="189">
        <f t="shared" si="7"/>
        <v>0</v>
      </c>
      <c r="J23" s="189">
        <f t="shared" si="7"/>
        <v>0</v>
      </c>
    </row>
    <row r="24" spans="1:10" ht="16.5" customHeight="1">
      <c r="A24" s="187" t="s">
        <v>905</v>
      </c>
      <c r="B24" s="188">
        <f t="shared" si="4"/>
        <v>12</v>
      </c>
      <c r="C24" s="189">
        <f t="shared" si="5"/>
        <v>12</v>
      </c>
      <c r="D24" s="190">
        <v>6</v>
      </c>
      <c r="E24" s="190"/>
      <c r="F24" s="190">
        <v>4</v>
      </c>
      <c r="G24" s="190">
        <v>2</v>
      </c>
      <c r="H24" s="189">
        <f t="shared" si="3"/>
        <v>0</v>
      </c>
      <c r="I24" s="190"/>
      <c r="J24" s="190"/>
    </row>
    <row r="25" spans="1:10" ht="16.5" customHeight="1">
      <c r="A25" s="187" t="s">
        <v>906</v>
      </c>
      <c r="B25" s="188">
        <f t="shared" si="4"/>
        <v>4</v>
      </c>
      <c r="C25" s="189">
        <f t="shared" si="5"/>
        <v>4</v>
      </c>
      <c r="D25" s="190">
        <v>2</v>
      </c>
      <c r="E25" s="190"/>
      <c r="F25" s="190">
        <v>1</v>
      </c>
      <c r="G25" s="190">
        <v>1</v>
      </c>
      <c r="H25" s="189">
        <f t="shared" si="3"/>
        <v>0</v>
      </c>
      <c r="I25" s="190"/>
      <c r="J25" s="190"/>
    </row>
    <row r="26" spans="1:10">
      <c r="A26" s="192" t="s">
        <v>907</v>
      </c>
      <c r="B26" s="188">
        <f t="shared" si="4"/>
        <v>16</v>
      </c>
      <c r="C26" s="189">
        <f t="shared" si="5"/>
        <v>16</v>
      </c>
      <c r="D26" s="189">
        <f t="shared" ref="D26:J26" si="8">SUM(D27:D32)</f>
        <v>8</v>
      </c>
      <c r="E26" s="189">
        <f t="shared" si="8"/>
        <v>0</v>
      </c>
      <c r="F26" s="189">
        <f t="shared" si="8"/>
        <v>5</v>
      </c>
      <c r="G26" s="189">
        <f t="shared" si="8"/>
        <v>3</v>
      </c>
      <c r="H26" s="189">
        <f t="shared" si="3"/>
        <v>0</v>
      </c>
      <c r="I26" s="189">
        <f t="shared" si="8"/>
        <v>0</v>
      </c>
      <c r="J26" s="189">
        <f t="shared" si="8"/>
        <v>0</v>
      </c>
    </row>
    <row r="27" spans="1:10" ht="16.5" customHeight="1">
      <c r="A27" s="187" t="s">
        <v>908</v>
      </c>
      <c r="B27" s="188">
        <f t="shared" si="4"/>
        <v>0</v>
      </c>
      <c r="C27" s="189">
        <f t="shared" si="5"/>
        <v>0</v>
      </c>
      <c r="D27" s="190"/>
      <c r="E27" s="190"/>
      <c r="F27" s="190"/>
      <c r="G27" s="190"/>
      <c r="H27" s="189">
        <f t="shared" si="3"/>
        <v>0</v>
      </c>
      <c r="I27" s="190"/>
      <c r="J27" s="190"/>
    </row>
    <row r="28" spans="1:10" ht="16.5" customHeight="1">
      <c r="A28" s="187" t="s">
        <v>909</v>
      </c>
      <c r="B28" s="188">
        <f t="shared" si="4"/>
        <v>3</v>
      </c>
      <c r="C28" s="189">
        <f t="shared" si="5"/>
        <v>3</v>
      </c>
      <c r="D28" s="190">
        <v>0</v>
      </c>
      <c r="E28" s="190"/>
      <c r="F28" s="190">
        <v>3</v>
      </c>
      <c r="G28" s="190"/>
      <c r="H28" s="189">
        <f t="shared" si="3"/>
        <v>0</v>
      </c>
      <c r="I28" s="190"/>
      <c r="J28" s="190"/>
    </row>
    <row r="29" spans="1:10" ht="16.5" customHeight="1">
      <c r="A29" s="187" t="s">
        <v>910</v>
      </c>
      <c r="B29" s="188">
        <f t="shared" si="4"/>
        <v>8</v>
      </c>
      <c r="C29" s="189">
        <f t="shared" si="5"/>
        <v>8</v>
      </c>
      <c r="D29" s="190">
        <v>4</v>
      </c>
      <c r="E29" s="190"/>
      <c r="F29" s="190">
        <v>2</v>
      </c>
      <c r="G29" s="190">
        <v>2</v>
      </c>
      <c r="H29" s="189">
        <f t="shared" si="3"/>
        <v>0</v>
      </c>
      <c r="I29" s="190"/>
      <c r="J29" s="190"/>
    </row>
    <row r="30" spans="1:10" ht="16.5" customHeight="1">
      <c r="A30" s="187" t="s">
        <v>911</v>
      </c>
      <c r="B30" s="188">
        <f t="shared" si="4"/>
        <v>4</v>
      </c>
      <c r="C30" s="189">
        <f t="shared" si="5"/>
        <v>4</v>
      </c>
      <c r="D30" s="190">
        <v>3</v>
      </c>
      <c r="E30" s="190"/>
      <c r="F30" s="190"/>
      <c r="G30" s="190">
        <v>1</v>
      </c>
      <c r="H30" s="189">
        <f t="shared" si="3"/>
        <v>0</v>
      </c>
      <c r="I30" s="190"/>
      <c r="J30" s="190"/>
    </row>
    <row r="31" spans="1:10" ht="16.5" customHeight="1">
      <c r="A31" s="187" t="s">
        <v>915</v>
      </c>
      <c r="B31" s="188">
        <f t="shared" si="4"/>
        <v>1</v>
      </c>
      <c r="C31" s="189">
        <f t="shared" si="5"/>
        <v>1</v>
      </c>
      <c r="D31" s="190">
        <v>1</v>
      </c>
      <c r="E31" s="190"/>
      <c r="F31" s="190"/>
      <c r="G31" s="190"/>
      <c r="H31" s="189">
        <f t="shared" si="3"/>
        <v>0</v>
      </c>
      <c r="I31" s="190"/>
      <c r="J31" s="190"/>
    </row>
    <row r="32" spans="1:10" ht="16.5" customHeight="1" thickBot="1">
      <c r="A32" s="193" t="s">
        <v>912</v>
      </c>
      <c r="B32" s="194">
        <f t="shared" si="4"/>
        <v>0</v>
      </c>
      <c r="C32" s="195">
        <f t="shared" si="5"/>
        <v>0</v>
      </c>
      <c r="D32" s="196"/>
      <c r="E32" s="196"/>
      <c r="F32" s="196"/>
      <c r="G32" s="196"/>
      <c r="H32" s="195">
        <f t="shared" si="3"/>
        <v>0</v>
      </c>
      <c r="I32" s="196"/>
      <c r="J32" s="196"/>
    </row>
    <row r="33" spans="1:10">
      <c r="A33" s="173" t="s">
        <v>820</v>
      </c>
      <c r="B33" s="173" t="s">
        <v>821</v>
      </c>
      <c r="C33" s="173"/>
      <c r="D33" s="173" t="s">
        <v>822</v>
      </c>
      <c r="E33" s="173"/>
      <c r="F33" s="173"/>
      <c r="G33" s="173" t="s">
        <v>823</v>
      </c>
      <c r="H33" s="173"/>
      <c r="I33" s="1342" t="s">
        <v>916</v>
      </c>
      <c r="J33" s="1343"/>
    </row>
    <row r="34" spans="1:10">
      <c r="A34" s="173"/>
      <c r="B34" s="173"/>
      <c r="C34" s="173"/>
      <c r="D34" s="173" t="s">
        <v>825</v>
      </c>
      <c r="E34" s="173"/>
      <c r="F34" s="173"/>
      <c r="G34" s="173"/>
      <c r="H34" s="173"/>
      <c r="I34" s="173"/>
      <c r="J34" s="173"/>
    </row>
    <row r="35" spans="1:10">
      <c r="A35" s="173" t="s">
        <v>917</v>
      </c>
      <c r="B35" s="173"/>
      <c r="C35" s="173"/>
      <c r="D35" s="173"/>
      <c r="E35" s="173"/>
      <c r="F35" s="173"/>
      <c r="G35" s="173"/>
      <c r="H35" s="173"/>
      <c r="I35" s="173"/>
      <c r="J35" s="173"/>
    </row>
    <row r="36" spans="1:10">
      <c r="A36" s="173" t="s">
        <v>913</v>
      </c>
      <c r="B36" s="173"/>
      <c r="C36" s="173"/>
      <c r="D36" s="173"/>
      <c r="E36" s="173"/>
      <c r="F36" s="173"/>
      <c r="G36" s="173"/>
      <c r="H36" s="173"/>
      <c r="I36" s="173"/>
      <c r="J36" s="173"/>
    </row>
    <row r="37" spans="1:10">
      <c r="A37" s="173"/>
      <c r="B37" s="173"/>
      <c r="C37" s="173"/>
      <c r="D37" s="173"/>
      <c r="E37" s="173"/>
      <c r="F37" s="173"/>
      <c r="G37" s="173"/>
      <c r="H37" s="173"/>
      <c r="I37" s="173"/>
      <c r="J37" s="173"/>
    </row>
    <row r="38" spans="1:10">
      <c r="A38" s="173"/>
      <c r="B38" s="173"/>
      <c r="C38" s="173"/>
      <c r="D38" s="173"/>
      <c r="E38" s="173"/>
      <c r="F38" s="173"/>
      <c r="G38" s="173"/>
      <c r="H38" s="173"/>
      <c r="I38" s="173"/>
      <c r="J38" s="173"/>
    </row>
    <row r="39" spans="1:10">
      <c r="A39" s="173"/>
      <c r="B39" s="173"/>
      <c r="C39" s="173"/>
      <c r="D39" s="173"/>
      <c r="E39" s="173"/>
      <c r="F39" s="173"/>
      <c r="G39" s="173"/>
      <c r="H39" s="173"/>
      <c r="I39" s="173"/>
      <c r="J39" s="198"/>
    </row>
    <row r="40" spans="1:10">
      <c r="A40" s="173"/>
      <c r="B40" s="173"/>
      <c r="C40" s="173"/>
      <c r="D40" s="173"/>
      <c r="E40" s="173"/>
      <c r="F40" s="173"/>
      <c r="G40" s="173"/>
      <c r="H40" s="173"/>
      <c r="I40" s="173"/>
      <c r="J40" s="173"/>
    </row>
    <row r="41" spans="1:10">
      <c r="A41" s="173"/>
      <c r="B41" s="173"/>
      <c r="C41" s="173"/>
      <c r="D41" s="173"/>
      <c r="E41" s="173"/>
      <c r="F41" s="173"/>
      <c r="G41" s="173"/>
      <c r="H41" s="173"/>
      <c r="I41" s="173"/>
      <c r="J41" s="173"/>
    </row>
    <row r="42" spans="1:10">
      <c r="A42" s="173"/>
      <c r="B42" s="173"/>
      <c r="C42" s="173"/>
      <c r="D42" s="173"/>
      <c r="E42" s="173"/>
      <c r="F42" s="173"/>
      <c r="G42" s="173"/>
      <c r="H42" s="173"/>
      <c r="I42" s="173"/>
      <c r="J42" s="173"/>
    </row>
    <row r="43" spans="1:10">
      <c r="A43" s="173"/>
      <c r="B43" s="173"/>
      <c r="C43" s="173"/>
      <c r="D43" s="173"/>
      <c r="E43" s="173"/>
      <c r="F43" s="173"/>
      <c r="G43" s="173"/>
      <c r="H43" s="173"/>
      <c r="I43" s="173"/>
      <c r="J43" s="173"/>
    </row>
    <row r="44" spans="1:10">
      <c r="A44" s="173"/>
      <c r="B44" s="173"/>
      <c r="C44" s="173"/>
      <c r="D44" s="173"/>
      <c r="E44" s="173"/>
      <c r="F44" s="173"/>
      <c r="G44" s="173"/>
      <c r="H44" s="173"/>
      <c r="I44" s="173"/>
      <c r="J44" s="173"/>
    </row>
    <row r="45" spans="1:10">
      <c r="A45" s="173"/>
      <c r="B45" s="173"/>
      <c r="C45" s="173"/>
      <c r="D45" s="173"/>
      <c r="E45" s="173"/>
      <c r="F45" s="173"/>
      <c r="G45" s="173"/>
      <c r="H45" s="173"/>
      <c r="I45" s="173"/>
      <c r="J45" s="173"/>
    </row>
    <row r="46" spans="1:10">
      <c r="A46" s="173"/>
      <c r="B46" s="173"/>
      <c r="C46" s="173"/>
      <c r="D46" s="173"/>
      <c r="E46" s="173"/>
      <c r="F46" s="173"/>
      <c r="G46" s="173"/>
      <c r="H46" s="173"/>
      <c r="I46" s="173"/>
      <c r="J46" s="173"/>
    </row>
    <row r="47" spans="1:10">
      <c r="A47" s="173"/>
      <c r="B47" s="173"/>
      <c r="C47" s="173"/>
      <c r="D47" s="173"/>
      <c r="E47" s="173"/>
      <c r="F47" s="173"/>
      <c r="G47" s="173"/>
      <c r="H47" s="173"/>
      <c r="I47" s="173"/>
      <c r="J47" s="173"/>
    </row>
    <row r="48" spans="1:10">
      <c r="A48" s="173"/>
      <c r="B48" s="173"/>
      <c r="C48" s="173"/>
      <c r="D48" s="173"/>
      <c r="E48" s="173"/>
      <c r="F48" s="173"/>
      <c r="G48" s="173"/>
      <c r="H48" s="173"/>
      <c r="I48" s="173"/>
      <c r="J48" s="173"/>
    </row>
    <row r="49" spans="1:10">
      <c r="A49" s="173"/>
      <c r="B49" s="173"/>
      <c r="C49" s="173"/>
      <c r="D49" s="173"/>
      <c r="E49" s="173"/>
      <c r="F49" s="173"/>
      <c r="G49" s="173"/>
      <c r="H49" s="173"/>
      <c r="I49" s="173"/>
      <c r="J49" s="173"/>
    </row>
    <row r="50" spans="1:10">
      <c r="A50" s="173"/>
      <c r="B50" s="173"/>
      <c r="C50" s="173"/>
      <c r="D50" s="173"/>
      <c r="E50" s="173"/>
      <c r="F50" s="173"/>
      <c r="G50" s="173"/>
      <c r="H50" s="173"/>
      <c r="I50" s="173"/>
      <c r="J50" s="173"/>
    </row>
    <row r="51" spans="1:10">
      <c r="A51" s="173"/>
      <c r="B51" s="173"/>
      <c r="C51" s="173"/>
      <c r="D51" s="173"/>
      <c r="E51" s="173"/>
      <c r="F51" s="173"/>
      <c r="G51" s="173"/>
      <c r="H51" s="173"/>
      <c r="I51" s="173"/>
      <c r="J51" s="173"/>
    </row>
    <row r="52" spans="1:10">
      <c r="A52" s="173"/>
      <c r="B52" s="173"/>
      <c r="C52" s="173"/>
      <c r="D52" s="173"/>
      <c r="E52" s="173"/>
      <c r="F52" s="173"/>
      <c r="G52" s="173"/>
      <c r="H52" s="173"/>
      <c r="I52" s="173"/>
      <c r="J52" s="173"/>
    </row>
    <row r="53" spans="1:10">
      <c r="A53" s="173"/>
      <c r="B53" s="173"/>
      <c r="C53" s="173"/>
      <c r="D53" s="173"/>
      <c r="E53" s="173"/>
      <c r="F53" s="173"/>
      <c r="G53" s="173"/>
      <c r="H53" s="173"/>
      <c r="I53" s="173"/>
      <c r="J53" s="173"/>
    </row>
    <row r="54" spans="1:10">
      <c r="A54" s="173"/>
      <c r="B54" s="173"/>
      <c r="C54" s="173"/>
      <c r="D54" s="173"/>
      <c r="E54" s="173"/>
      <c r="F54" s="173"/>
      <c r="G54" s="173"/>
      <c r="H54" s="173"/>
      <c r="I54" s="173"/>
      <c r="J54" s="173"/>
    </row>
    <row r="55" spans="1:10">
      <c r="A55" s="173"/>
      <c r="B55" s="173"/>
      <c r="C55" s="173"/>
      <c r="D55" s="173"/>
      <c r="E55" s="173"/>
      <c r="F55" s="173"/>
      <c r="G55" s="173"/>
      <c r="H55" s="173"/>
      <c r="I55" s="173"/>
      <c r="J55" s="173"/>
    </row>
    <row r="56" spans="1:10">
      <c r="A56" s="173"/>
      <c r="B56" s="173"/>
      <c r="C56" s="173"/>
      <c r="D56" s="173"/>
      <c r="E56" s="173"/>
      <c r="F56" s="173"/>
      <c r="G56" s="173"/>
      <c r="H56" s="173"/>
      <c r="I56" s="173"/>
      <c r="J56" s="173"/>
    </row>
    <row r="57" spans="1:10">
      <c r="A57" s="173"/>
      <c r="B57" s="173"/>
      <c r="C57" s="173"/>
      <c r="D57" s="173"/>
      <c r="E57" s="173"/>
      <c r="F57" s="173"/>
      <c r="G57" s="173"/>
      <c r="H57" s="173"/>
      <c r="I57" s="173"/>
      <c r="J57" s="173"/>
    </row>
    <row r="58" spans="1:10">
      <c r="A58" s="173"/>
      <c r="B58" s="173"/>
      <c r="C58" s="173"/>
      <c r="D58" s="173"/>
      <c r="E58" s="173"/>
      <c r="F58" s="173"/>
      <c r="G58" s="173"/>
      <c r="H58" s="173"/>
      <c r="I58" s="173"/>
      <c r="J58" s="173"/>
    </row>
    <row r="59" spans="1:10">
      <c r="A59" s="173"/>
      <c r="B59" s="173"/>
      <c r="C59" s="173"/>
      <c r="D59" s="173"/>
      <c r="E59" s="173"/>
      <c r="F59" s="173"/>
      <c r="G59" s="173"/>
      <c r="H59" s="173"/>
      <c r="I59" s="173"/>
      <c r="J59" s="173"/>
    </row>
    <row r="60" spans="1:10">
      <c r="A60" s="173"/>
      <c r="B60" s="173"/>
      <c r="C60" s="173"/>
      <c r="D60" s="173"/>
      <c r="E60" s="173"/>
      <c r="F60" s="173"/>
      <c r="G60" s="173"/>
      <c r="H60" s="173"/>
      <c r="I60" s="173"/>
      <c r="J60" s="173"/>
    </row>
    <row r="61" spans="1:10">
      <c r="A61" s="173"/>
      <c r="B61" s="173"/>
      <c r="C61" s="173"/>
      <c r="D61" s="173"/>
      <c r="E61" s="173"/>
      <c r="F61" s="173"/>
      <c r="G61" s="173"/>
      <c r="H61" s="173"/>
      <c r="I61" s="173"/>
      <c r="J61" s="173"/>
    </row>
    <row r="62" spans="1:10">
      <c r="A62" s="173"/>
      <c r="B62" s="173"/>
      <c r="C62" s="173"/>
      <c r="D62" s="173"/>
      <c r="E62" s="173"/>
      <c r="F62" s="173"/>
      <c r="G62" s="173"/>
      <c r="H62" s="173"/>
      <c r="I62" s="173"/>
      <c r="J62" s="173"/>
    </row>
    <row r="63" spans="1:10">
      <c r="A63" s="173"/>
      <c r="B63" s="173"/>
      <c r="C63" s="173"/>
      <c r="D63" s="173"/>
      <c r="E63" s="173"/>
      <c r="F63" s="173"/>
      <c r="G63" s="173"/>
      <c r="H63" s="173"/>
      <c r="I63" s="173"/>
      <c r="J63" s="173"/>
    </row>
    <row r="64" spans="1:10">
      <c r="A64" s="173"/>
      <c r="B64" s="173"/>
      <c r="C64" s="173"/>
      <c r="D64" s="173"/>
      <c r="E64" s="173"/>
      <c r="F64" s="173"/>
      <c r="G64" s="173"/>
      <c r="H64" s="173"/>
      <c r="I64" s="173"/>
      <c r="J64" s="173"/>
    </row>
    <row r="65" spans="1:10">
      <c r="A65" s="173"/>
      <c r="B65" s="173"/>
      <c r="C65" s="173"/>
      <c r="D65" s="173"/>
      <c r="E65" s="173"/>
      <c r="F65" s="173"/>
      <c r="G65" s="173"/>
      <c r="H65" s="173"/>
      <c r="I65" s="173"/>
      <c r="J65" s="173"/>
    </row>
    <row r="66" spans="1:10">
      <c r="A66" s="173"/>
      <c r="B66" s="173"/>
      <c r="C66" s="173"/>
      <c r="D66" s="173"/>
      <c r="E66" s="173"/>
      <c r="F66" s="173"/>
      <c r="G66" s="173"/>
      <c r="H66" s="173"/>
      <c r="I66" s="173"/>
      <c r="J66" s="173"/>
    </row>
    <row r="67" spans="1:10">
      <c r="A67" s="173"/>
      <c r="B67" s="173"/>
      <c r="C67" s="173"/>
      <c r="D67" s="173"/>
      <c r="E67" s="173"/>
      <c r="F67" s="173"/>
      <c r="G67" s="173"/>
      <c r="H67" s="173"/>
      <c r="I67" s="173"/>
      <c r="J67" s="173"/>
    </row>
    <row r="68" spans="1:10">
      <c r="A68" s="173"/>
      <c r="B68" s="173"/>
      <c r="C68" s="173"/>
      <c r="D68" s="173"/>
      <c r="E68" s="173"/>
      <c r="F68" s="173"/>
      <c r="G68" s="173"/>
      <c r="H68" s="173"/>
      <c r="I68" s="173"/>
      <c r="J68" s="173"/>
    </row>
    <row r="69" spans="1:10">
      <c r="A69" s="173"/>
      <c r="B69" s="173"/>
      <c r="C69" s="173"/>
      <c r="D69" s="173"/>
      <c r="E69" s="173"/>
      <c r="F69" s="173"/>
      <c r="G69" s="173"/>
      <c r="H69" s="173"/>
      <c r="I69" s="173"/>
      <c r="J69" s="173"/>
    </row>
    <row r="70" spans="1:10">
      <c r="A70" s="173"/>
      <c r="B70" s="173"/>
      <c r="C70" s="173"/>
      <c r="D70" s="173"/>
      <c r="E70" s="173"/>
      <c r="F70" s="173"/>
      <c r="G70" s="173"/>
      <c r="H70" s="173"/>
      <c r="I70" s="173"/>
      <c r="J70" s="173"/>
    </row>
    <row r="71" spans="1:10">
      <c r="A71" s="173"/>
      <c r="B71" s="173"/>
      <c r="C71" s="173"/>
      <c r="D71" s="173"/>
      <c r="E71" s="173"/>
      <c r="F71" s="173"/>
      <c r="G71" s="173"/>
      <c r="H71" s="173"/>
      <c r="I71" s="173"/>
      <c r="J71" s="173"/>
    </row>
    <row r="72" spans="1:10">
      <c r="A72" s="173"/>
      <c r="B72" s="173"/>
      <c r="C72" s="173"/>
      <c r="D72" s="173"/>
      <c r="E72" s="173"/>
      <c r="F72" s="173"/>
      <c r="G72" s="173"/>
      <c r="H72" s="173"/>
      <c r="I72" s="173"/>
      <c r="J72" s="173"/>
    </row>
    <row r="73" spans="1:10">
      <c r="A73" s="173"/>
      <c r="B73" s="173"/>
      <c r="C73" s="173"/>
      <c r="D73" s="173"/>
      <c r="E73" s="173"/>
      <c r="F73" s="173"/>
      <c r="G73" s="173"/>
      <c r="H73" s="173"/>
      <c r="I73" s="173"/>
      <c r="J73" s="173"/>
    </row>
    <row r="74" spans="1:10">
      <c r="A74" s="173"/>
      <c r="B74" s="173"/>
      <c r="C74" s="173"/>
      <c r="D74" s="173"/>
      <c r="E74" s="173"/>
      <c r="F74" s="173"/>
      <c r="G74" s="173"/>
      <c r="H74" s="173"/>
      <c r="I74" s="173"/>
      <c r="J74" s="173"/>
    </row>
    <row r="75" spans="1:10">
      <c r="A75" s="173"/>
      <c r="B75" s="173"/>
      <c r="C75" s="173"/>
      <c r="D75" s="173"/>
      <c r="E75" s="173"/>
      <c r="F75" s="173"/>
      <c r="G75" s="173"/>
      <c r="H75" s="173"/>
      <c r="I75" s="173"/>
      <c r="J75" s="173"/>
    </row>
    <row r="76" spans="1:10">
      <c r="A76" s="173"/>
      <c r="B76" s="173"/>
      <c r="C76" s="173"/>
      <c r="D76" s="173"/>
      <c r="E76" s="173"/>
      <c r="F76" s="173"/>
      <c r="G76" s="173"/>
      <c r="H76" s="173"/>
      <c r="I76" s="173"/>
      <c r="J76" s="173"/>
    </row>
    <row r="77" spans="1:10">
      <c r="A77" s="173"/>
      <c r="B77" s="173"/>
      <c r="C77" s="173"/>
      <c r="D77" s="173"/>
      <c r="E77" s="173"/>
      <c r="F77" s="173"/>
      <c r="G77" s="173"/>
      <c r="H77" s="173"/>
      <c r="I77" s="173"/>
      <c r="J77" s="173"/>
    </row>
    <row r="78" spans="1:10">
      <c r="A78" s="173"/>
      <c r="B78" s="173"/>
      <c r="C78" s="173"/>
      <c r="D78" s="173"/>
      <c r="E78" s="173"/>
      <c r="F78" s="173"/>
      <c r="G78" s="173"/>
      <c r="H78" s="173"/>
      <c r="I78" s="173"/>
      <c r="J78" s="173"/>
    </row>
    <row r="79" spans="1:10">
      <c r="A79" s="173"/>
      <c r="B79" s="173"/>
      <c r="C79" s="173"/>
      <c r="D79" s="173"/>
      <c r="E79" s="173"/>
      <c r="F79" s="173"/>
      <c r="G79" s="173"/>
      <c r="H79" s="173"/>
      <c r="I79" s="173"/>
      <c r="J79" s="173"/>
    </row>
    <row r="80" spans="1:10">
      <c r="A80" s="173"/>
      <c r="B80" s="173"/>
      <c r="C80" s="173"/>
      <c r="D80" s="173"/>
      <c r="E80" s="173"/>
      <c r="F80" s="173"/>
      <c r="G80" s="173"/>
      <c r="H80" s="173"/>
      <c r="I80" s="173"/>
      <c r="J80" s="173"/>
    </row>
    <row r="81" spans="1:10">
      <c r="A81" s="173"/>
      <c r="B81" s="173"/>
      <c r="C81" s="173"/>
      <c r="D81" s="173"/>
      <c r="E81" s="173"/>
      <c r="F81" s="173"/>
      <c r="G81" s="173"/>
      <c r="H81" s="173"/>
      <c r="I81" s="173"/>
      <c r="J81" s="173"/>
    </row>
    <row r="82" spans="1:10">
      <c r="A82" s="173"/>
      <c r="B82" s="173"/>
      <c r="C82" s="173"/>
      <c r="D82" s="173"/>
      <c r="E82" s="173"/>
      <c r="F82" s="173"/>
      <c r="G82" s="173"/>
      <c r="H82" s="173"/>
      <c r="I82" s="173"/>
      <c r="J82" s="173"/>
    </row>
    <row r="83" spans="1:10">
      <c r="A83" s="173"/>
      <c r="B83" s="173"/>
      <c r="C83" s="173"/>
      <c r="D83" s="173"/>
      <c r="E83" s="173"/>
      <c r="F83" s="173"/>
      <c r="G83" s="173"/>
      <c r="H83" s="173"/>
      <c r="I83" s="173"/>
      <c r="J83" s="173"/>
    </row>
    <row r="84" spans="1:10">
      <c r="A84" s="173"/>
      <c r="B84" s="173"/>
      <c r="C84" s="173"/>
      <c r="D84" s="173"/>
      <c r="E84" s="173"/>
      <c r="F84" s="173"/>
      <c r="G84" s="173"/>
      <c r="H84" s="173"/>
      <c r="I84" s="173"/>
      <c r="J84" s="173"/>
    </row>
    <row r="85" spans="1:10">
      <c r="A85" s="173"/>
      <c r="B85" s="173"/>
      <c r="C85" s="173"/>
      <c r="D85" s="173"/>
      <c r="E85" s="173"/>
      <c r="F85" s="173"/>
      <c r="G85" s="173"/>
      <c r="H85" s="173"/>
      <c r="I85" s="173"/>
      <c r="J85" s="173"/>
    </row>
    <row r="86" spans="1:10">
      <c r="A86" s="173"/>
      <c r="B86" s="173"/>
      <c r="C86" s="173"/>
      <c r="D86" s="173"/>
      <c r="E86" s="173"/>
      <c r="F86" s="173"/>
      <c r="G86" s="173"/>
      <c r="H86" s="173"/>
      <c r="I86" s="173"/>
      <c r="J86" s="173"/>
    </row>
    <row r="87" spans="1:10">
      <c r="A87" s="173"/>
      <c r="B87" s="173"/>
      <c r="C87" s="173"/>
      <c r="D87" s="173"/>
      <c r="E87" s="173"/>
      <c r="F87" s="173"/>
      <c r="G87" s="173"/>
      <c r="H87" s="173"/>
      <c r="I87" s="173"/>
      <c r="J87" s="173"/>
    </row>
    <row r="88" spans="1:10">
      <c r="A88" s="173"/>
      <c r="B88" s="173"/>
      <c r="C88" s="173"/>
      <c r="D88" s="173"/>
      <c r="E88" s="173"/>
      <c r="F88" s="173"/>
      <c r="G88" s="173"/>
      <c r="H88" s="173"/>
      <c r="I88" s="173"/>
      <c r="J88" s="173"/>
    </row>
    <row r="89" spans="1:10">
      <c r="A89" s="173"/>
      <c r="B89" s="173"/>
      <c r="C89" s="173"/>
      <c r="D89" s="173"/>
      <c r="E89" s="173"/>
      <c r="F89" s="173"/>
      <c r="G89" s="173"/>
      <c r="H89" s="173"/>
      <c r="I89" s="173"/>
      <c r="J89" s="173"/>
    </row>
    <row r="90" spans="1:10">
      <c r="A90" s="173"/>
      <c r="B90" s="173"/>
      <c r="C90" s="173"/>
      <c r="D90" s="173"/>
      <c r="E90" s="173"/>
      <c r="F90" s="173"/>
      <c r="G90" s="173"/>
      <c r="H90" s="173"/>
      <c r="I90" s="173"/>
      <c r="J90" s="173"/>
    </row>
    <row r="91" spans="1:10">
      <c r="A91" s="173"/>
      <c r="B91" s="173"/>
      <c r="C91" s="173"/>
      <c r="D91" s="173"/>
      <c r="E91" s="173"/>
      <c r="F91" s="173"/>
      <c r="G91" s="173"/>
      <c r="H91" s="173"/>
      <c r="I91" s="173"/>
      <c r="J91" s="173"/>
    </row>
    <row r="92" spans="1:10">
      <c r="A92" s="173"/>
      <c r="B92" s="173"/>
      <c r="C92" s="173"/>
      <c r="D92" s="173"/>
      <c r="E92" s="173"/>
      <c r="F92" s="173"/>
      <c r="G92" s="173"/>
      <c r="H92" s="173"/>
      <c r="I92" s="173"/>
      <c r="J92" s="173"/>
    </row>
    <row r="93" spans="1:10">
      <c r="A93" s="173"/>
      <c r="B93" s="173"/>
      <c r="C93" s="173"/>
      <c r="D93" s="173"/>
      <c r="E93" s="173"/>
      <c r="F93" s="173"/>
      <c r="G93" s="173"/>
      <c r="H93" s="173"/>
      <c r="I93" s="173"/>
      <c r="J93" s="173"/>
    </row>
    <row r="94" spans="1:10">
      <c r="A94" s="173"/>
      <c r="B94" s="173"/>
      <c r="C94" s="173"/>
      <c r="D94" s="173"/>
      <c r="E94" s="173"/>
      <c r="F94" s="173"/>
      <c r="G94" s="173"/>
      <c r="H94" s="173"/>
      <c r="I94" s="173"/>
      <c r="J94" s="173"/>
    </row>
    <row r="95" spans="1:10">
      <c r="A95" s="173"/>
      <c r="B95" s="173"/>
      <c r="C95" s="173"/>
      <c r="D95" s="173"/>
      <c r="E95" s="173"/>
      <c r="F95" s="173"/>
      <c r="G95" s="173"/>
      <c r="H95" s="173"/>
      <c r="I95" s="173"/>
      <c r="J95" s="173"/>
    </row>
    <row r="96" spans="1:10">
      <c r="A96" s="173"/>
      <c r="B96" s="173"/>
      <c r="C96" s="173"/>
      <c r="D96" s="173"/>
      <c r="E96" s="173"/>
      <c r="F96" s="173"/>
      <c r="G96" s="173"/>
      <c r="H96" s="173"/>
      <c r="I96" s="173"/>
      <c r="J96" s="173"/>
    </row>
    <row r="97" spans="1:10">
      <c r="A97" s="173"/>
      <c r="B97" s="173"/>
      <c r="C97" s="173"/>
      <c r="D97" s="173"/>
      <c r="E97" s="173"/>
      <c r="F97" s="173"/>
      <c r="G97" s="173"/>
      <c r="H97" s="173"/>
      <c r="I97" s="173"/>
      <c r="J97" s="173"/>
    </row>
    <row r="98" spans="1:10">
      <c r="A98" s="173"/>
      <c r="B98" s="173"/>
      <c r="C98" s="173"/>
      <c r="D98" s="173"/>
      <c r="E98" s="173"/>
      <c r="F98" s="173"/>
      <c r="G98" s="173"/>
      <c r="H98" s="173"/>
      <c r="I98" s="173"/>
      <c r="J98" s="173"/>
    </row>
    <row r="99" spans="1:10">
      <c r="A99" s="173"/>
      <c r="B99" s="173"/>
      <c r="C99" s="173"/>
      <c r="D99" s="173"/>
      <c r="E99" s="173"/>
      <c r="F99" s="173"/>
      <c r="G99" s="173"/>
      <c r="H99" s="173"/>
      <c r="I99" s="173"/>
      <c r="J99" s="173"/>
    </row>
    <row r="100" spans="1:10">
      <c r="A100" s="173"/>
      <c r="B100" s="173"/>
      <c r="C100" s="173"/>
      <c r="D100" s="173"/>
      <c r="E100" s="173"/>
      <c r="F100" s="173"/>
      <c r="G100" s="173"/>
      <c r="H100" s="173"/>
      <c r="I100" s="173"/>
      <c r="J100" s="173"/>
    </row>
    <row r="101" spans="1:10">
      <c r="A101" s="173"/>
      <c r="B101" s="173"/>
      <c r="C101" s="173"/>
      <c r="D101" s="173"/>
      <c r="E101" s="173"/>
      <c r="F101" s="173"/>
      <c r="G101" s="173"/>
      <c r="H101" s="173"/>
      <c r="I101" s="173"/>
      <c r="J101" s="173"/>
    </row>
    <row r="102" spans="1:10">
      <c r="A102" s="173"/>
      <c r="B102" s="173"/>
      <c r="C102" s="173"/>
      <c r="D102" s="173"/>
      <c r="E102" s="173"/>
      <c r="F102" s="173"/>
      <c r="G102" s="173"/>
      <c r="H102" s="173"/>
      <c r="I102" s="173"/>
      <c r="J102" s="173"/>
    </row>
    <row r="103" spans="1:10">
      <c r="A103" s="173"/>
      <c r="B103" s="173"/>
      <c r="C103" s="173"/>
      <c r="D103" s="173"/>
      <c r="E103" s="173"/>
      <c r="F103" s="173"/>
      <c r="G103" s="173"/>
      <c r="H103" s="173"/>
      <c r="I103" s="173"/>
      <c r="J103" s="173"/>
    </row>
    <row r="104" spans="1:10">
      <c r="A104" s="173"/>
      <c r="B104" s="173"/>
      <c r="C104" s="173"/>
      <c r="D104" s="173"/>
      <c r="E104" s="173"/>
      <c r="F104" s="173"/>
      <c r="G104" s="173"/>
      <c r="H104" s="173"/>
      <c r="I104" s="173"/>
      <c r="J104" s="173"/>
    </row>
    <row r="105" spans="1:10">
      <c r="A105" s="173"/>
      <c r="B105" s="173"/>
      <c r="C105" s="173"/>
      <c r="D105" s="173"/>
      <c r="E105" s="173"/>
      <c r="F105" s="173"/>
      <c r="G105" s="173"/>
      <c r="H105" s="173"/>
      <c r="I105" s="173"/>
      <c r="J105" s="173"/>
    </row>
    <row r="106" spans="1:10">
      <c r="A106" s="173"/>
      <c r="B106" s="173"/>
      <c r="C106" s="173"/>
      <c r="D106" s="173"/>
      <c r="E106" s="173"/>
      <c r="F106" s="173"/>
      <c r="G106" s="173"/>
      <c r="H106" s="173"/>
      <c r="I106" s="173"/>
      <c r="J106" s="173"/>
    </row>
    <row r="107" spans="1:10">
      <c r="A107" s="173"/>
      <c r="B107" s="173"/>
      <c r="C107" s="173"/>
      <c r="D107" s="173"/>
      <c r="E107" s="173"/>
      <c r="F107" s="173"/>
      <c r="G107" s="173"/>
      <c r="H107" s="173"/>
      <c r="I107" s="173"/>
      <c r="J107" s="173"/>
    </row>
    <row r="108" spans="1:10">
      <c r="A108" s="173"/>
      <c r="B108" s="173"/>
      <c r="C108" s="173"/>
      <c r="D108" s="173"/>
      <c r="E108" s="173"/>
      <c r="F108" s="173"/>
      <c r="G108" s="173"/>
      <c r="H108" s="173"/>
      <c r="I108" s="173"/>
      <c r="J108" s="173"/>
    </row>
    <row r="109" spans="1:10">
      <c r="A109" s="173"/>
      <c r="B109" s="173"/>
      <c r="C109" s="173"/>
      <c r="D109" s="173"/>
      <c r="E109" s="173"/>
      <c r="F109" s="173"/>
      <c r="G109" s="173"/>
      <c r="H109" s="173"/>
      <c r="I109" s="173"/>
      <c r="J109" s="173"/>
    </row>
    <row r="110" spans="1:10">
      <c r="A110" s="173"/>
      <c r="B110" s="173"/>
      <c r="C110" s="173"/>
      <c r="D110" s="173"/>
      <c r="E110" s="173"/>
      <c r="F110" s="173"/>
      <c r="G110" s="173"/>
      <c r="H110" s="173"/>
      <c r="I110" s="173"/>
      <c r="J110" s="173"/>
    </row>
    <row r="111" spans="1:10">
      <c r="A111" s="173"/>
      <c r="B111" s="173"/>
      <c r="C111" s="173"/>
      <c r="D111" s="173"/>
      <c r="E111" s="173"/>
      <c r="F111" s="173"/>
      <c r="G111" s="173"/>
      <c r="H111" s="173"/>
      <c r="I111" s="173"/>
      <c r="J111" s="173"/>
    </row>
    <row r="112" spans="1:10">
      <c r="A112" s="173"/>
      <c r="B112" s="173"/>
      <c r="C112" s="173"/>
      <c r="D112" s="173"/>
      <c r="E112" s="173"/>
      <c r="F112" s="173"/>
      <c r="G112" s="173"/>
      <c r="H112" s="173"/>
      <c r="I112" s="173"/>
      <c r="J112" s="173"/>
    </row>
    <row r="113" spans="1:10">
      <c r="A113" s="173"/>
      <c r="B113" s="173"/>
      <c r="C113" s="173"/>
      <c r="D113" s="173"/>
      <c r="E113" s="173"/>
      <c r="F113" s="173"/>
      <c r="G113" s="173"/>
      <c r="H113" s="173"/>
      <c r="I113" s="173"/>
      <c r="J113" s="173"/>
    </row>
    <row r="114" spans="1:10">
      <c r="A114" s="173"/>
      <c r="B114" s="173"/>
      <c r="C114" s="173"/>
      <c r="D114" s="173"/>
      <c r="E114" s="173"/>
      <c r="F114" s="173"/>
      <c r="G114" s="173"/>
      <c r="H114" s="173"/>
      <c r="I114" s="173"/>
      <c r="J114" s="173"/>
    </row>
    <row r="115" spans="1:10">
      <c r="A115" s="173"/>
      <c r="B115" s="173"/>
      <c r="C115" s="173"/>
      <c r="D115" s="173"/>
      <c r="E115" s="173"/>
      <c r="F115" s="173"/>
      <c r="G115" s="173"/>
      <c r="H115" s="173"/>
      <c r="I115" s="173"/>
      <c r="J115" s="173"/>
    </row>
    <row r="116" spans="1:10">
      <c r="A116" s="173"/>
      <c r="B116" s="173"/>
      <c r="C116" s="173"/>
      <c r="D116" s="173"/>
      <c r="E116" s="173"/>
      <c r="F116" s="173"/>
      <c r="G116" s="173"/>
      <c r="H116" s="173"/>
      <c r="I116" s="173"/>
      <c r="J116" s="173"/>
    </row>
    <row r="117" spans="1:10">
      <c r="A117" s="173"/>
      <c r="B117" s="173"/>
      <c r="C117" s="173"/>
      <c r="D117" s="173"/>
      <c r="E117" s="173"/>
      <c r="F117" s="173"/>
      <c r="G117" s="173"/>
      <c r="H117" s="173"/>
      <c r="I117" s="173"/>
      <c r="J117" s="173"/>
    </row>
    <row r="118" spans="1:10">
      <c r="A118" s="173"/>
      <c r="B118" s="173"/>
      <c r="C118" s="173"/>
      <c r="D118" s="173"/>
      <c r="E118" s="173"/>
      <c r="F118" s="173"/>
      <c r="G118" s="173"/>
      <c r="H118" s="173"/>
      <c r="I118" s="173"/>
      <c r="J118" s="173"/>
    </row>
    <row r="119" spans="1:10">
      <c r="A119" s="173"/>
      <c r="B119" s="173"/>
      <c r="C119" s="173"/>
      <c r="D119" s="173"/>
      <c r="E119" s="173"/>
      <c r="F119" s="173"/>
      <c r="G119" s="173"/>
      <c r="H119" s="173"/>
      <c r="I119" s="173"/>
      <c r="J119" s="173"/>
    </row>
    <row r="120" spans="1:10">
      <c r="A120" s="173"/>
      <c r="B120" s="173"/>
      <c r="C120" s="173"/>
      <c r="D120" s="173"/>
      <c r="E120" s="173"/>
      <c r="F120" s="173"/>
      <c r="G120" s="173"/>
      <c r="H120" s="173"/>
      <c r="I120" s="173"/>
      <c r="J120" s="173"/>
    </row>
    <row r="121" spans="1:10">
      <c r="A121" s="173"/>
      <c r="B121" s="173"/>
      <c r="C121" s="173"/>
      <c r="D121" s="173"/>
      <c r="E121" s="173"/>
      <c r="F121" s="173"/>
      <c r="G121" s="173"/>
      <c r="H121" s="173"/>
      <c r="I121" s="173"/>
      <c r="J121" s="173"/>
    </row>
    <row r="122" spans="1:10">
      <c r="A122" s="173"/>
      <c r="B122" s="173"/>
      <c r="C122" s="173"/>
      <c r="D122" s="173"/>
      <c r="E122" s="173"/>
      <c r="F122" s="173"/>
      <c r="G122" s="173"/>
      <c r="H122" s="173"/>
      <c r="I122" s="173"/>
      <c r="J122" s="173"/>
    </row>
    <row r="123" spans="1:10">
      <c r="A123" s="173"/>
      <c r="B123" s="173"/>
      <c r="C123" s="173"/>
      <c r="D123" s="173"/>
      <c r="E123" s="173"/>
      <c r="F123" s="173"/>
      <c r="G123" s="173"/>
      <c r="H123" s="173"/>
      <c r="I123" s="173"/>
      <c r="J123" s="173"/>
    </row>
    <row r="124" spans="1:10">
      <c r="A124" s="173"/>
      <c r="B124" s="173"/>
      <c r="C124" s="173"/>
      <c r="D124" s="173"/>
      <c r="E124" s="173"/>
      <c r="F124" s="173"/>
      <c r="G124" s="173"/>
      <c r="H124" s="173"/>
      <c r="I124" s="173"/>
      <c r="J124" s="173"/>
    </row>
    <row r="125" spans="1:10">
      <c r="A125" s="173"/>
      <c r="B125" s="173"/>
      <c r="C125" s="173"/>
      <c r="D125" s="173"/>
      <c r="E125" s="173"/>
      <c r="F125" s="173"/>
      <c r="G125" s="173"/>
      <c r="H125" s="173"/>
      <c r="I125" s="173"/>
      <c r="J125" s="173"/>
    </row>
    <row r="126" spans="1:10">
      <c r="A126" s="173"/>
      <c r="B126" s="173"/>
      <c r="C126" s="173"/>
      <c r="D126" s="173"/>
      <c r="E126" s="173"/>
      <c r="F126" s="173"/>
      <c r="G126" s="173"/>
      <c r="H126" s="173"/>
      <c r="I126" s="173"/>
      <c r="J126" s="173"/>
    </row>
    <row r="127" spans="1:10">
      <c r="A127" s="173"/>
      <c r="B127" s="173"/>
      <c r="C127" s="173"/>
      <c r="D127" s="173"/>
      <c r="E127" s="173"/>
      <c r="F127" s="173"/>
      <c r="G127" s="173"/>
      <c r="H127" s="173"/>
      <c r="I127" s="173"/>
      <c r="J127" s="173"/>
    </row>
    <row r="128" spans="1:10">
      <c r="A128" s="173"/>
      <c r="B128" s="173"/>
      <c r="C128" s="173"/>
      <c r="D128" s="173"/>
      <c r="E128" s="173"/>
      <c r="F128" s="173"/>
      <c r="G128" s="173"/>
      <c r="H128" s="173"/>
      <c r="I128" s="173"/>
      <c r="J128" s="173"/>
    </row>
    <row r="129" spans="1:10">
      <c r="A129" s="173"/>
      <c r="B129" s="173"/>
      <c r="C129" s="173"/>
      <c r="D129" s="173"/>
      <c r="E129" s="173"/>
      <c r="F129" s="173"/>
      <c r="G129" s="173"/>
      <c r="H129" s="173"/>
      <c r="I129" s="173"/>
      <c r="J129" s="173"/>
    </row>
    <row r="130" spans="1:10">
      <c r="A130" s="173"/>
      <c r="B130" s="173"/>
      <c r="C130" s="173"/>
      <c r="D130" s="173"/>
      <c r="E130" s="173"/>
      <c r="F130" s="173"/>
      <c r="G130" s="173"/>
      <c r="H130" s="173"/>
      <c r="I130" s="173"/>
      <c r="J130" s="173"/>
    </row>
    <row r="131" spans="1:10">
      <c r="A131" s="173"/>
      <c r="B131" s="173"/>
      <c r="C131" s="173"/>
      <c r="D131" s="173"/>
      <c r="E131" s="173"/>
      <c r="F131" s="173"/>
      <c r="G131" s="173"/>
      <c r="H131" s="173"/>
      <c r="I131" s="173"/>
      <c r="J131" s="173"/>
    </row>
    <row r="132" spans="1:10">
      <c r="A132" s="173"/>
      <c r="B132" s="173"/>
      <c r="C132" s="173"/>
      <c r="D132" s="173"/>
      <c r="E132" s="173"/>
      <c r="F132" s="173"/>
      <c r="G132" s="173"/>
      <c r="H132" s="173"/>
      <c r="I132" s="173"/>
      <c r="J132" s="173"/>
    </row>
    <row r="133" spans="1:10">
      <c r="A133" s="173"/>
      <c r="B133" s="173"/>
      <c r="C133" s="173"/>
      <c r="D133" s="173"/>
      <c r="E133" s="173"/>
      <c r="F133" s="173"/>
      <c r="G133" s="173"/>
      <c r="H133" s="173"/>
      <c r="I133" s="173"/>
      <c r="J133" s="173"/>
    </row>
    <row r="134" spans="1:10">
      <c r="A134" s="173"/>
      <c r="B134" s="173"/>
      <c r="C134" s="173"/>
      <c r="D134" s="173"/>
      <c r="E134" s="173"/>
      <c r="F134" s="173"/>
      <c r="G134" s="173"/>
      <c r="H134" s="173"/>
      <c r="I134" s="173"/>
      <c r="J134" s="173"/>
    </row>
    <row r="135" spans="1:10">
      <c r="A135" s="173"/>
      <c r="B135" s="173"/>
      <c r="C135" s="173"/>
      <c r="D135" s="173"/>
      <c r="E135" s="173"/>
      <c r="F135" s="173"/>
      <c r="G135" s="173"/>
      <c r="H135" s="173"/>
      <c r="I135" s="173"/>
      <c r="J135" s="173"/>
    </row>
    <row r="136" spans="1:10">
      <c r="A136" s="173"/>
      <c r="B136" s="173"/>
      <c r="C136" s="173"/>
      <c r="D136" s="173"/>
      <c r="E136" s="173"/>
      <c r="F136" s="173"/>
      <c r="G136" s="173"/>
      <c r="H136" s="173"/>
      <c r="I136" s="173"/>
      <c r="J136" s="173"/>
    </row>
    <row r="137" spans="1:10">
      <c r="A137" s="173"/>
      <c r="B137" s="173"/>
      <c r="C137" s="173"/>
      <c r="D137" s="173"/>
      <c r="E137" s="173"/>
      <c r="F137" s="173"/>
      <c r="G137" s="173"/>
      <c r="H137" s="173"/>
      <c r="I137" s="173"/>
      <c r="J137" s="173"/>
    </row>
    <row r="138" spans="1:10">
      <c r="A138" s="173"/>
      <c r="B138" s="173"/>
      <c r="C138" s="173"/>
      <c r="D138" s="173"/>
      <c r="E138" s="173"/>
      <c r="F138" s="173"/>
      <c r="G138" s="173"/>
      <c r="H138" s="173"/>
      <c r="I138" s="173"/>
      <c r="J138" s="173"/>
    </row>
    <row r="139" spans="1:10">
      <c r="A139" s="173"/>
      <c r="B139" s="173"/>
      <c r="C139" s="173"/>
      <c r="D139" s="173"/>
      <c r="E139" s="173"/>
      <c r="F139" s="173"/>
      <c r="G139" s="173"/>
      <c r="H139" s="173"/>
      <c r="I139" s="173"/>
      <c r="J139" s="173"/>
    </row>
    <row r="140" spans="1:10">
      <c r="A140" s="173"/>
      <c r="B140" s="173"/>
      <c r="C140" s="173"/>
      <c r="D140" s="173"/>
      <c r="E140" s="173"/>
      <c r="F140" s="173"/>
      <c r="G140" s="173"/>
      <c r="H140" s="173"/>
      <c r="I140" s="173"/>
      <c r="J140" s="173"/>
    </row>
    <row r="141" spans="1:10">
      <c r="A141" s="173"/>
      <c r="B141" s="173"/>
      <c r="C141" s="173"/>
      <c r="D141" s="173"/>
      <c r="E141" s="173"/>
      <c r="F141" s="173"/>
      <c r="G141" s="173"/>
      <c r="H141" s="173"/>
      <c r="I141" s="173"/>
      <c r="J141" s="173"/>
    </row>
    <row r="142" spans="1:10">
      <c r="A142" s="173"/>
      <c r="B142" s="173"/>
      <c r="C142" s="173"/>
      <c r="D142" s="173"/>
      <c r="E142" s="173"/>
      <c r="F142" s="173"/>
      <c r="G142" s="173"/>
      <c r="H142" s="173"/>
      <c r="I142" s="173"/>
      <c r="J142" s="173"/>
    </row>
    <row r="143" spans="1:10">
      <c r="A143" s="173"/>
      <c r="B143" s="173"/>
      <c r="C143" s="173"/>
      <c r="D143" s="173"/>
      <c r="E143" s="173"/>
      <c r="F143" s="173"/>
      <c r="G143" s="173"/>
      <c r="H143" s="173"/>
      <c r="I143" s="173"/>
      <c r="J143" s="173"/>
    </row>
    <row r="144" spans="1:10">
      <c r="A144" s="173"/>
      <c r="B144" s="173"/>
      <c r="C144" s="173"/>
      <c r="D144" s="173"/>
      <c r="E144" s="173"/>
      <c r="F144" s="173"/>
      <c r="G144" s="173"/>
      <c r="H144" s="173"/>
      <c r="I144" s="173"/>
      <c r="J144" s="173"/>
    </row>
    <row r="145" spans="1:10">
      <c r="A145" s="173"/>
      <c r="B145" s="173"/>
      <c r="C145" s="173"/>
      <c r="D145" s="173"/>
      <c r="E145" s="173"/>
      <c r="F145" s="173"/>
      <c r="G145" s="173"/>
      <c r="H145" s="173"/>
      <c r="I145" s="173"/>
      <c r="J145" s="173"/>
    </row>
    <row r="146" spans="1:10">
      <c r="A146" s="173"/>
      <c r="B146" s="173"/>
      <c r="C146" s="173"/>
      <c r="D146" s="173"/>
      <c r="E146" s="173"/>
      <c r="F146" s="173"/>
      <c r="G146" s="173"/>
      <c r="H146" s="173"/>
      <c r="I146" s="173"/>
      <c r="J146" s="173"/>
    </row>
    <row r="147" spans="1:10">
      <c r="A147" s="173"/>
      <c r="B147" s="173"/>
      <c r="C147" s="173"/>
      <c r="D147" s="173"/>
      <c r="E147" s="173"/>
      <c r="F147" s="173"/>
      <c r="G147" s="173"/>
      <c r="H147" s="173"/>
      <c r="I147" s="173"/>
      <c r="J147" s="173"/>
    </row>
    <row r="148" spans="1:10">
      <c r="A148" s="173"/>
      <c r="B148" s="173"/>
      <c r="C148" s="173"/>
      <c r="D148" s="173"/>
      <c r="E148" s="173"/>
      <c r="F148" s="173"/>
      <c r="G148" s="173"/>
      <c r="H148" s="173"/>
      <c r="I148" s="173"/>
      <c r="J148" s="173"/>
    </row>
    <row r="149" spans="1:10">
      <c r="A149" s="173"/>
      <c r="B149" s="173"/>
      <c r="C149" s="173"/>
      <c r="D149" s="173"/>
      <c r="E149" s="173"/>
      <c r="F149" s="173"/>
      <c r="G149" s="173"/>
      <c r="H149" s="173"/>
      <c r="I149" s="173"/>
      <c r="J149" s="173"/>
    </row>
    <row r="150" spans="1:10">
      <c r="A150" s="173"/>
      <c r="B150" s="173"/>
      <c r="C150" s="173"/>
      <c r="D150" s="173"/>
      <c r="E150" s="173"/>
      <c r="F150" s="173"/>
      <c r="G150" s="173"/>
      <c r="H150" s="173"/>
      <c r="I150" s="173"/>
      <c r="J150" s="173"/>
    </row>
    <row r="151" spans="1:10">
      <c r="A151" s="173"/>
      <c r="B151" s="173"/>
      <c r="C151" s="173"/>
      <c r="D151" s="173"/>
      <c r="E151" s="173"/>
      <c r="F151" s="173"/>
      <c r="G151" s="173"/>
      <c r="H151" s="173"/>
      <c r="I151" s="173"/>
      <c r="J151" s="173"/>
    </row>
    <row r="152" spans="1:10">
      <c r="A152" s="173"/>
      <c r="B152" s="173"/>
      <c r="C152" s="173"/>
      <c r="D152" s="173"/>
      <c r="E152" s="173"/>
      <c r="F152" s="173"/>
      <c r="G152" s="173"/>
      <c r="H152" s="173"/>
      <c r="I152" s="173"/>
      <c r="J152" s="173"/>
    </row>
    <row r="153" spans="1:10">
      <c r="A153" s="173"/>
      <c r="B153" s="173"/>
      <c r="C153" s="173"/>
      <c r="D153" s="173"/>
      <c r="E153" s="173"/>
      <c r="F153" s="173"/>
      <c r="G153" s="173"/>
      <c r="H153" s="173"/>
      <c r="I153" s="173"/>
      <c r="J153" s="173"/>
    </row>
    <row r="154" spans="1:10">
      <c r="A154" s="173"/>
      <c r="B154" s="173"/>
      <c r="C154" s="173"/>
      <c r="D154" s="173"/>
      <c r="E154" s="173"/>
      <c r="F154" s="173"/>
      <c r="G154" s="173"/>
      <c r="H154" s="173"/>
      <c r="I154" s="173"/>
      <c r="J154" s="173"/>
    </row>
    <row r="155" spans="1:10">
      <c r="A155" s="173"/>
      <c r="B155" s="173"/>
      <c r="C155" s="173"/>
      <c r="D155" s="173"/>
      <c r="E155" s="173"/>
      <c r="F155" s="173"/>
      <c r="G155" s="173"/>
      <c r="H155" s="173"/>
      <c r="I155" s="173"/>
      <c r="J155" s="173"/>
    </row>
    <row r="156" spans="1:10">
      <c r="A156" s="173"/>
      <c r="B156" s="173"/>
      <c r="C156" s="173"/>
      <c r="D156" s="173"/>
      <c r="E156" s="173"/>
      <c r="F156" s="173"/>
      <c r="G156" s="173"/>
      <c r="H156" s="173"/>
      <c r="I156" s="173"/>
      <c r="J156" s="173"/>
    </row>
    <row r="157" spans="1:10">
      <c r="A157" s="173"/>
      <c r="B157" s="173"/>
      <c r="C157" s="173"/>
      <c r="D157" s="173"/>
      <c r="E157" s="173"/>
      <c r="F157" s="173"/>
      <c r="G157" s="173"/>
      <c r="H157" s="173"/>
      <c r="I157" s="173"/>
      <c r="J157" s="173"/>
    </row>
    <row r="158" spans="1:10">
      <c r="A158" s="173"/>
      <c r="B158" s="173"/>
      <c r="C158" s="173"/>
      <c r="D158" s="173"/>
      <c r="E158" s="173"/>
      <c r="F158" s="173"/>
      <c r="G158" s="173"/>
      <c r="H158" s="173"/>
      <c r="I158" s="173"/>
      <c r="J158" s="173"/>
    </row>
    <row r="159" spans="1:10">
      <c r="A159" s="173"/>
      <c r="B159" s="173"/>
      <c r="C159" s="173"/>
      <c r="D159" s="173"/>
      <c r="E159" s="173"/>
      <c r="F159" s="173"/>
      <c r="G159" s="173"/>
      <c r="H159" s="173"/>
      <c r="I159" s="173"/>
      <c r="J159" s="173"/>
    </row>
    <row r="160" spans="1:10">
      <c r="A160" s="173"/>
      <c r="B160" s="173"/>
      <c r="C160" s="173"/>
      <c r="D160" s="173"/>
      <c r="E160" s="173"/>
      <c r="F160" s="173"/>
      <c r="G160" s="173"/>
      <c r="H160" s="173"/>
      <c r="I160" s="173"/>
      <c r="J160" s="173"/>
    </row>
    <row r="161" spans="1:10">
      <c r="A161" s="173"/>
      <c r="B161" s="173"/>
      <c r="C161" s="173"/>
      <c r="D161" s="173"/>
      <c r="E161" s="173"/>
      <c r="F161" s="173"/>
      <c r="G161" s="173"/>
      <c r="H161" s="173"/>
      <c r="I161" s="173"/>
      <c r="J161" s="173"/>
    </row>
    <row r="162" spans="1:10">
      <c r="A162" s="173"/>
      <c r="B162" s="173"/>
      <c r="C162" s="173"/>
      <c r="D162" s="173"/>
      <c r="E162" s="173"/>
      <c r="F162" s="173"/>
      <c r="G162" s="173"/>
      <c r="H162" s="173"/>
      <c r="I162" s="173"/>
      <c r="J162" s="173"/>
    </row>
    <row r="163" spans="1:10">
      <c r="A163" s="173"/>
      <c r="B163" s="173"/>
      <c r="C163" s="173"/>
      <c r="D163" s="173"/>
      <c r="E163" s="173"/>
      <c r="F163" s="173"/>
      <c r="G163" s="173"/>
      <c r="H163" s="173"/>
      <c r="I163" s="173"/>
      <c r="J163" s="173"/>
    </row>
    <row r="164" spans="1:10">
      <c r="A164" s="173"/>
      <c r="B164" s="173"/>
      <c r="C164" s="173"/>
      <c r="D164" s="173"/>
      <c r="E164" s="173"/>
      <c r="F164" s="173"/>
      <c r="G164" s="173"/>
      <c r="H164" s="173"/>
      <c r="I164" s="173"/>
      <c r="J164" s="173"/>
    </row>
    <row r="165" spans="1:10">
      <c r="A165" s="173"/>
      <c r="B165" s="173"/>
      <c r="C165" s="173"/>
      <c r="D165" s="173"/>
      <c r="E165" s="173"/>
      <c r="F165" s="173"/>
      <c r="G165" s="173"/>
      <c r="H165" s="173"/>
      <c r="I165" s="173"/>
      <c r="J165" s="173"/>
    </row>
    <row r="166" spans="1:10">
      <c r="A166" s="173"/>
      <c r="B166" s="173"/>
      <c r="C166" s="173"/>
      <c r="D166" s="173"/>
      <c r="E166" s="173"/>
      <c r="F166" s="173"/>
      <c r="G166" s="173"/>
      <c r="H166" s="173"/>
      <c r="I166" s="173"/>
      <c r="J166" s="173"/>
    </row>
    <row r="167" spans="1:10">
      <c r="A167" s="173"/>
      <c r="B167" s="173"/>
      <c r="C167" s="173"/>
      <c r="D167" s="173"/>
      <c r="E167" s="173"/>
      <c r="F167" s="173"/>
      <c r="G167" s="173"/>
      <c r="H167" s="173"/>
      <c r="I167" s="173"/>
      <c r="J167" s="173"/>
    </row>
    <row r="168" spans="1:10">
      <c r="A168" s="173"/>
      <c r="B168" s="173"/>
      <c r="C168" s="173"/>
      <c r="D168" s="173"/>
      <c r="E168" s="173"/>
      <c r="F168" s="173"/>
      <c r="G168" s="173"/>
      <c r="H168" s="173"/>
      <c r="I168" s="173"/>
      <c r="J168" s="173"/>
    </row>
    <row r="169" spans="1:10">
      <c r="A169" s="173"/>
      <c r="B169" s="173"/>
      <c r="C169" s="173"/>
      <c r="D169" s="173"/>
      <c r="E169" s="173"/>
      <c r="F169" s="173"/>
      <c r="G169" s="173"/>
      <c r="H169" s="173"/>
      <c r="I169" s="173"/>
      <c r="J169" s="173"/>
    </row>
    <row r="170" spans="1:10">
      <c r="A170" s="173"/>
      <c r="B170" s="173"/>
      <c r="C170" s="173"/>
      <c r="D170" s="173"/>
      <c r="E170" s="173"/>
      <c r="F170" s="173"/>
      <c r="G170" s="173"/>
      <c r="H170" s="173"/>
      <c r="I170" s="173"/>
      <c r="J170" s="173"/>
    </row>
    <row r="171" spans="1:10">
      <c r="A171" s="173"/>
      <c r="B171" s="173"/>
      <c r="C171" s="173"/>
      <c r="D171" s="173"/>
      <c r="E171" s="173"/>
      <c r="F171" s="173"/>
      <c r="G171" s="173"/>
      <c r="H171" s="173"/>
      <c r="I171" s="173"/>
      <c r="J171" s="173"/>
    </row>
    <row r="172" spans="1:10">
      <c r="A172" s="173"/>
      <c r="B172" s="173"/>
      <c r="C172" s="173"/>
      <c r="D172" s="173"/>
      <c r="E172" s="173"/>
      <c r="F172" s="173"/>
      <c r="G172" s="173"/>
      <c r="H172" s="173"/>
      <c r="I172" s="173"/>
      <c r="J172" s="173"/>
    </row>
    <row r="173" spans="1:10">
      <c r="A173" s="173"/>
      <c r="B173" s="173"/>
      <c r="C173" s="173"/>
      <c r="D173" s="173"/>
      <c r="E173" s="173"/>
      <c r="F173" s="173"/>
      <c r="G173" s="173"/>
      <c r="H173" s="173"/>
      <c r="I173" s="173"/>
      <c r="J173" s="173"/>
    </row>
    <row r="174" spans="1:10">
      <c r="A174" s="173"/>
      <c r="B174" s="173"/>
      <c r="C174" s="173"/>
      <c r="D174" s="173"/>
      <c r="E174" s="173"/>
      <c r="F174" s="173"/>
      <c r="G174" s="173"/>
      <c r="H174" s="173"/>
      <c r="I174" s="173"/>
      <c r="J174" s="173"/>
    </row>
    <row r="175" spans="1:10">
      <c r="A175" s="173"/>
      <c r="B175" s="173"/>
      <c r="C175" s="173"/>
      <c r="D175" s="173"/>
      <c r="E175" s="173"/>
      <c r="F175" s="173"/>
      <c r="G175" s="173"/>
      <c r="H175" s="173"/>
      <c r="I175" s="173"/>
      <c r="J175" s="173"/>
    </row>
    <row r="176" spans="1:10">
      <c r="A176" s="173"/>
      <c r="B176" s="173"/>
      <c r="C176" s="173"/>
      <c r="D176" s="173"/>
      <c r="E176" s="173"/>
      <c r="F176" s="173"/>
      <c r="G176" s="173"/>
      <c r="H176" s="173"/>
      <c r="I176" s="173"/>
      <c r="J176" s="173"/>
    </row>
    <row r="177" spans="1:10">
      <c r="A177" s="173"/>
      <c r="B177" s="173"/>
      <c r="C177" s="173"/>
      <c r="D177" s="173"/>
      <c r="E177" s="173"/>
      <c r="F177" s="173"/>
      <c r="G177" s="173"/>
      <c r="H177" s="173"/>
      <c r="I177" s="173"/>
      <c r="J177" s="173"/>
    </row>
    <row r="178" spans="1:10">
      <c r="A178" s="173"/>
      <c r="B178" s="173"/>
      <c r="C178" s="173"/>
      <c r="D178" s="173"/>
      <c r="E178" s="173"/>
      <c r="F178" s="173"/>
      <c r="G178" s="173"/>
      <c r="H178" s="173"/>
      <c r="I178" s="173"/>
      <c r="J178" s="173"/>
    </row>
    <row r="179" spans="1:10">
      <c r="A179" s="173"/>
      <c r="B179" s="173"/>
      <c r="C179" s="173"/>
      <c r="D179" s="173"/>
      <c r="E179" s="173"/>
      <c r="F179" s="173"/>
      <c r="G179" s="173"/>
      <c r="H179" s="173"/>
      <c r="I179" s="173"/>
      <c r="J179" s="173"/>
    </row>
    <row r="180" spans="1:10">
      <c r="A180" s="173"/>
      <c r="B180" s="173"/>
      <c r="C180" s="173"/>
      <c r="D180" s="173"/>
      <c r="E180" s="173"/>
      <c r="F180" s="173"/>
      <c r="G180" s="173"/>
      <c r="H180" s="173"/>
      <c r="I180" s="173"/>
      <c r="J180" s="173"/>
    </row>
    <row r="181" spans="1:10">
      <c r="A181" s="173"/>
      <c r="B181" s="173"/>
      <c r="C181" s="173"/>
      <c r="D181" s="173"/>
      <c r="E181" s="173"/>
      <c r="F181" s="173"/>
      <c r="G181" s="173"/>
      <c r="H181" s="173"/>
      <c r="I181" s="173"/>
      <c r="J181" s="173"/>
    </row>
    <row r="182" spans="1:10">
      <c r="A182" s="173"/>
      <c r="B182" s="173"/>
      <c r="C182" s="173"/>
      <c r="D182" s="173"/>
      <c r="E182" s="173"/>
      <c r="F182" s="173"/>
      <c r="G182" s="173"/>
      <c r="H182" s="173"/>
      <c r="I182" s="173"/>
      <c r="J182" s="173"/>
    </row>
    <row r="183" spans="1:10">
      <c r="A183" s="173"/>
      <c r="B183" s="173"/>
      <c r="C183" s="173"/>
      <c r="D183" s="173"/>
      <c r="E183" s="173"/>
      <c r="F183" s="173"/>
      <c r="G183" s="173"/>
      <c r="H183" s="173"/>
      <c r="I183" s="173"/>
      <c r="J183" s="173"/>
    </row>
    <row r="184" spans="1:10">
      <c r="A184" s="173"/>
      <c r="B184" s="173"/>
      <c r="C184" s="173"/>
      <c r="D184" s="173"/>
      <c r="E184" s="173"/>
      <c r="F184" s="173"/>
      <c r="G184" s="173"/>
      <c r="H184" s="173"/>
      <c r="I184" s="173"/>
      <c r="J184" s="173"/>
    </row>
    <row r="185" spans="1:10">
      <c r="A185" s="173"/>
      <c r="B185" s="173"/>
      <c r="C185" s="173"/>
      <c r="D185" s="173"/>
      <c r="E185" s="173"/>
      <c r="F185" s="173"/>
      <c r="G185" s="173"/>
      <c r="H185" s="173"/>
      <c r="I185" s="173"/>
      <c r="J185" s="173"/>
    </row>
    <row r="186" spans="1:10">
      <c r="A186" s="173"/>
      <c r="B186" s="173"/>
      <c r="C186" s="173"/>
      <c r="D186" s="173"/>
      <c r="E186" s="173"/>
      <c r="F186" s="173"/>
      <c r="G186" s="173"/>
      <c r="H186" s="173"/>
      <c r="I186" s="173"/>
      <c r="J186" s="173"/>
    </row>
    <row r="187" spans="1:10">
      <c r="A187" s="173"/>
      <c r="B187" s="173"/>
      <c r="C187" s="173"/>
      <c r="D187" s="173"/>
      <c r="E187" s="173"/>
      <c r="F187" s="173"/>
      <c r="G187" s="173"/>
      <c r="H187" s="173"/>
      <c r="I187" s="173"/>
      <c r="J187" s="173"/>
    </row>
    <row r="188" spans="1:10">
      <c r="A188" s="173"/>
      <c r="B188" s="173"/>
      <c r="C188" s="173"/>
      <c r="D188" s="173"/>
      <c r="E188" s="173"/>
      <c r="F188" s="173"/>
      <c r="G188" s="173"/>
      <c r="H188" s="173"/>
      <c r="I188" s="173"/>
      <c r="J188" s="173"/>
    </row>
    <row r="189" spans="1:10">
      <c r="A189" s="173"/>
      <c r="B189" s="173"/>
      <c r="C189" s="173"/>
      <c r="D189" s="173"/>
      <c r="E189" s="173"/>
      <c r="F189" s="173"/>
      <c r="G189" s="173"/>
      <c r="H189" s="173"/>
      <c r="I189" s="173"/>
      <c r="J189" s="173"/>
    </row>
    <row r="190" spans="1:10">
      <c r="A190" s="173"/>
      <c r="B190" s="173"/>
      <c r="C190" s="173"/>
      <c r="D190" s="173"/>
      <c r="E190" s="173"/>
      <c r="F190" s="173"/>
      <c r="G190" s="173"/>
      <c r="H190" s="173"/>
      <c r="I190" s="173"/>
      <c r="J190" s="173"/>
    </row>
    <row r="191" spans="1:10">
      <c r="A191" s="173"/>
      <c r="B191" s="173"/>
      <c r="C191" s="173"/>
      <c r="D191" s="173"/>
      <c r="E191" s="173"/>
      <c r="F191" s="173"/>
      <c r="G191" s="173"/>
      <c r="H191" s="173"/>
      <c r="I191" s="173"/>
      <c r="J191" s="173"/>
    </row>
    <row r="192" spans="1:10">
      <c r="A192" s="173"/>
      <c r="B192" s="173"/>
      <c r="C192" s="173"/>
      <c r="D192" s="173"/>
      <c r="E192" s="173"/>
      <c r="F192" s="173"/>
      <c r="G192" s="173"/>
      <c r="H192" s="173"/>
      <c r="I192" s="173"/>
      <c r="J192" s="173"/>
    </row>
    <row r="193" spans="1:10">
      <c r="A193" s="173"/>
      <c r="B193" s="173"/>
      <c r="C193" s="173"/>
      <c r="D193" s="173"/>
      <c r="E193" s="173"/>
      <c r="F193" s="173"/>
      <c r="G193" s="173"/>
      <c r="H193" s="173"/>
      <c r="I193" s="173"/>
      <c r="J193" s="173"/>
    </row>
    <row r="194" spans="1:10">
      <c r="A194" s="173"/>
      <c r="B194" s="173"/>
      <c r="C194" s="173"/>
      <c r="D194" s="173"/>
      <c r="E194" s="173"/>
      <c r="F194" s="173"/>
      <c r="G194" s="173"/>
      <c r="H194" s="173"/>
      <c r="I194" s="173"/>
      <c r="J194" s="173"/>
    </row>
    <row r="195" spans="1:10">
      <c r="A195" s="173"/>
      <c r="B195" s="173"/>
      <c r="C195" s="173"/>
      <c r="D195" s="173"/>
      <c r="E195" s="173"/>
      <c r="F195" s="173"/>
      <c r="G195" s="173"/>
      <c r="H195" s="173"/>
      <c r="I195" s="173"/>
      <c r="J195" s="173"/>
    </row>
    <row r="196" spans="1:10">
      <c r="A196" s="173"/>
      <c r="B196" s="173"/>
      <c r="C196" s="173"/>
      <c r="D196" s="173"/>
      <c r="E196" s="173"/>
      <c r="F196" s="173"/>
      <c r="G196" s="173"/>
      <c r="H196" s="173"/>
      <c r="I196" s="173"/>
      <c r="J196" s="173"/>
    </row>
    <row r="197" spans="1:10">
      <c r="A197" s="173"/>
      <c r="B197" s="173"/>
      <c r="C197" s="173"/>
      <c r="D197" s="173"/>
      <c r="E197" s="173"/>
      <c r="F197" s="173"/>
      <c r="G197" s="173"/>
      <c r="H197" s="173"/>
      <c r="I197" s="173"/>
      <c r="J197" s="173"/>
    </row>
    <row r="198" spans="1:10">
      <c r="A198" s="173"/>
      <c r="B198" s="173"/>
      <c r="C198" s="173"/>
      <c r="D198" s="173"/>
      <c r="E198" s="173"/>
      <c r="F198" s="173"/>
      <c r="G198" s="173"/>
      <c r="H198" s="173"/>
      <c r="I198" s="173"/>
      <c r="J198" s="173"/>
    </row>
    <row r="199" spans="1:10">
      <c r="A199" s="173"/>
      <c r="B199" s="173"/>
      <c r="C199" s="173"/>
      <c r="D199" s="173"/>
      <c r="E199" s="173"/>
      <c r="F199" s="173"/>
      <c r="G199" s="173"/>
      <c r="H199" s="173"/>
      <c r="I199" s="173"/>
      <c r="J199" s="173"/>
    </row>
    <row r="200" spans="1:10">
      <c r="A200" s="173"/>
      <c r="B200" s="173"/>
      <c r="C200" s="173"/>
      <c r="D200" s="173"/>
      <c r="E200" s="173"/>
      <c r="F200" s="173"/>
      <c r="G200" s="173"/>
      <c r="H200" s="173"/>
      <c r="I200" s="173"/>
      <c r="J200" s="173"/>
    </row>
  </sheetData>
  <sheetProtection formatCells="0"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8" type="noConversion"/>
  <hyperlinks>
    <hyperlink ref="K5" location="預告統計資料發布時間表!A1" display="回發布時間表" xr:uid="{CB47835D-024F-4DDC-AB85-B06048F34EB3}"/>
  </hyperlinks>
  <printOptions horizontalCentered="1" verticalCentered="1"/>
  <pageMargins left="0.39370078740157483" right="0.39370078740157483" top="0.39370078740157483" bottom="0.39370078740157483" header="0.19685039370078741" footer="0.27559055118110237"/>
  <pageSetup paperSize="9" scale="81"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AE821-26E8-4D74-8C1B-C0794DF64165}">
  <sheetPr>
    <pageSetUpPr fitToPage="1"/>
  </sheetPr>
  <dimension ref="A1:H25"/>
  <sheetViews>
    <sheetView showGridLines="0" zoomScaleNormal="100" workbookViewId="0">
      <selection activeCell="H2" sqref="H2"/>
    </sheetView>
  </sheetViews>
  <sheetFormatPr defaultColWidth="9" defaultRowHeight="19.5"/>
  <cols>
    <col min="1" max="2" width="11.875" style="235" customWidth="1"/>
    <col min="3" max="3" width="8.5" style="235" customWidth="1"/>
    <col min="4" max="4" width="23.875" style="235" customWidth="1"/>
    <col min="5" max="6" width="10.75" style="235" customWidth="1"/>
    <col min="7" max="7" width="12.625" style="235" customWidth="1"/>
    <col min="8" max="8" width="10.875" style="235" customWidth="1"/>
    <col min="9" max="14" width="9" style="235" customWidth="1"/>
    <col min="15" max="19" width="8.75" style="235" customWidth="1"/>
    <col min="20" max="16384" width="9" style="235"/>
  </cols>
  <sheetData>
    <row r="1" spans="1:8" s="118" customFormat="1" ht="20.100000000000001" customHeight="1" thickBot="1">
      <c r="A1" s="199" t="s">
        <v>919</v>
      </c>
      <c r="B1" s="200"/>
      <c r="E1" s="201" t="s">
        <v>920</v>
      </c>
      <c r="F1" s="1304" t="s">
        <v>921</v>
      </c>
      <c r="G1" s="1365"/>
    </row>
    <row r="2" spans="1:8" s="118" customFormat="1" ht="20.100000000000001" customHeight="1" thickBot="1">
      <c r="A2" s="199" t="s">
        <v>922</v>
      </c>
      <c r="B2" s="202" t="s">
        <v>923</v>
      </c>
      <c r="C2" s="203"/>
      <c r="D2" s="116"/>
      <c r="E2" s="201" t="s">
        <v>924</v>
      </c>
      <c r="F2" s="1366" t="s">
        <v>925</v>
      </c>
      <c r="G2" s="1367"/>
      <c r="H2" s="1" t="s">
        <v>12</v>
      </c>
    </row>
    <row r="3" spans="1:8" s="204" customFormat="1" ht="49.15" customHeight="1">
      <c r="A3" s="1368" t="s">
        <v>926</v>
      </c>
      <c r="B3" s="1369"/>
      <c r="C3" s="1369"/>
      <c r="D3" s="1369"/>
      <c r="E3" s="1369"/>
      <c r="F3" s="1369"/>
      <c r="G3" s="1369"/>
    </row>
    <row r="4" spans="1:8" s="205" customFormat="1" ht="21.6" customHeight="1">
      <c r="A4" s="1278" t="s">
        <v>927</v>
      </c>
      <c r="B4" s="1278"/>
      <c r="C4" s="1278"/>
      <c r="D4" s="1278"/>
      <c r="E4" s="1278"/>
      <c r="F4" s="1278"/>
      <c r="G4" s="1278"/>
    </row>
    <row r="5" spans="1:8" s="205" customFormat="1" ht="21" customHeight="1" thickBot="1">
      <c r="A5" s="137"/>
      <c r="B5" s="137"/>
      <c r="C5" s="137"/>
      <c r="D5" s="137"/>
      <c r="E5" s="137"/>
      <c r="F5" s="137"/>
      <c r="G5" s="206" t="s">
        <v>928</v>
      </c>
    </row>
    <row r="6" spans="1:8" s="118" customFormat="1" ht="19.899999999999999" customHeight="1">
      <c r="A6" s="1370"/>
      <c r="B6" s="1370"/>
      <c r="C6" s="1370"/>
      <c r="D6" s="1371"/>
      <c r="E6" s="1374" t="s">
        <v>929</v>
      </c>
      <c r="F6" s="1375"/>
      <c r="G6" s="1375"/>
    </row>
    <row r="7" spans="1:8" s="118" customFormat="1" ht="19.899999999999999" customHeight="1" thickBot="1">
      <c r="A7" s="1372"/>
      <c r="B7" s="1372"/>
      <c r="C7" s="1372"/>
      <c r="D7" s="1373"/>
      <c r="E7" s="1376"/>
      <c r="F7" s="1377"/>
      <c r="G7" s="1377"/>
    </row>
    <row r="8" spans="1:8" s="118" customFormat="1" ht="35.1" customHeight="1">
      <c r="A8" s="207" t="s">
        <v>930</v>
      </c>
      <c r="B8" s="208"/>
      <c r="C8" s="208"/>
      <c r="D8" s="209"/>
      <c r="E8" s="210">
        <v>12</v>
      </c>
      <c r="F8" s="211"/>
      <c r="G8" s="211"/>
    </row>
    <row r="9" spans="1:8" s="118" customFormat="1" ht="35.1" customHeight="1">
      <c r="A9" s="212" t="s">
        <v>931</v>
      </c>
      <c r="B9" s="213"/>
      <c r="C9" s="214"/>
      <c r="D9" s="215"/>
      <c r="E9" s="210">
        <v>0</v>
      </c>
      <c r="F9" s="211"/>
      <c r="G9" s="211"/>
    </row>
    <row r="10" spans="1:8" s="118" customFormat="1" ht="35.1" customHeight="1">
      <c r="A10" s="212" t="s">
        <v>932</v>
      </c>
      <c r="B10" s="213"/>
      <c r="C10" s="214"/>
      <c r="D10" s="215"/>
      <c r="E10" s="210">
        <v>6</v>
      </c>
      <c r="F10" s="211"/>
      <c r="G10" s="211"/>
    </row>
    <row r="11" spans="1:8" s="118" customFormat="1" ht="35.1" customHeight="1">
      <c r="A11" s="1357" t="s">
        <v>933</v>
      </c>
      <c r="B11" s="212" t="s">
        <v>934</v>
      </c>
      <c r="C11" s="212"/>
      <c r="D11" s="216"/>
      <c r="E11" s="210">
        <v>6</v>
      </c>
      <c r="F11" s="211"/>
      <c r="G11" s="211"/>
    </row>
    <row r="12" spans="1:8" s="118" customFormat="1" ht="35.1" customHeight="1">
      <c r="A12" s="1358"/>
      <c r="B12" s="1360" t="s">
        <v>935</v>
      </c>
      <c r="C12" s="1361"/>
      <c r="D12" s="1362"/>
      <c r="E12" s="210">
        <v>5</v>
      </c>
      <c r="F12" s="211"/>
      <c r="G12" s="211"/>
    </row>
    <row r="13" spans="1:8" s="118" customFormat="1" ht="35.1" customHeight="1">
      <c r="A13" s="1359"/>
      <c r="B13" s="212" t="s">
        <v>936</v>
      </c>
      <c r="C13" s="212"/>
      <c r="D13" s="216"/>
      <c r="E13" s="210">
        <v>1</v>
      </c>
      <c r="F13" s="211"/>
      <c r="G13" s="211"/>
    </row>
    <row r="14" spans="1:8" s="118" customFormat="1" ht="35.1" customHeight="1">
      <c r="A14" s="212" t="s">
        <v>937</v>
      </c>
      <c r="B14" s="213"/>
      <c r="C14" s="218"/>
      <c r="D14" s="215"/>
      <c r="E14" s="210">
        <v>0</v>
      </c>
      <c r="F14" s="211"/>
      <c r="G14" s="211"/>
    </row>
    <row r="15" spans="1:8" s="118" customFormat="1" ht="35.1" customHeight="1">
      <c r="A15" s="217" t="s">
        <v>938</v>
      </c>
      <c r="B15" s="219"/>
      <c r="C15" s="219"/>
      <c r="D15" s="215"/>
      <c r="E15" s="210">
        <v>0</v>
      </c>
      <c r="F15" s="211"/>
      <c r="G15" s="211"/>
    </row>
    <row r="16" spans="1:8" s="118" customFormat="1" ht="35.1" customHeight="1" thickBot="1">
      <c r="A16" s="220" t="s">
        <v>939</v>
      </c>
      <c r="B16" s="221"/>
      <c r="C16" s="222"/>
      <c r="D16" s="223"/>
      <c r="E16" s="224">
        <v>0</v>
      </c>
      <c r="F16" s="225"/>
      <c r="G16" s="225"/>
    </row>
    <row r="17" spans="1:8" s="118" customFormat="1" ht="24.95" customHeight="1">
      <c r="A17" s="211" t="s">
        <v>940</v>
      </c>
      <c r="B17" s="226" t="s">
        <v>941</v>
      </c>
      <c r="D17" s="227" t="s">
        <v>942</v>
      </c>
      <c r="E17" s="211" t="s">
        <v>943</v>
      </c>
      <c r="F17" s="211"/>
      <c r="G17" s="228"/>
    </row>
    <row r="18" spans="1:8" s="118" customFormat="1" ht="24.75" customHeight="1">
      <c r="A18" s="229"/>
      <c r="B18" s="229"/>
      <c r="D18" s="230" t="s">
        <v>944</v>
      </c>
      <c r="F18" s="229"/>
      <c r="G18" s="231" t="s">
        <v>945</v>
      </c>
    </row>
    <row r="19" spans="1:8" s="118" customFormat="1" ht="24.95" customHeight="1">
      <c r="A19" s="211"/>
      <c r="B19" s="211"/>
      <c r="C19" s="232"/>
      <c r="D19" s="232"/>
      <c r="E19" s="227"/>
      <c r="F19" s="229"/>
      <c r="G19" s="228"/>
    </row>
    <row r="20" spans="1:8" s="118" customFormat="1" ht="16.5">
      <c r="A20" s="1363" t="s">
        <v>946</v>
      </c>
      <c r="B20" s="1363"/>
      <c r="C20" s="1363"/>
      <c r="D20" s="1363"/>
      <c r="E20" s="1363"/>
      <c r="F20" s="1363"/>
      <c r="G20" s="1363"/>
    </row>
    <row r="21" spans="1:8" s="118" customFormat="1" ht="32.450000000000003" customHeight="1">
      <c r="A21" s="1364" t="s">
        <v>947</v>
      </c>
      <c r="B21" s="1364"/>
      <c r="C21" s="1364"/>
      <c r="D21" s="1364"/>
      <c r="E21" s="1364"/>
      <c r="F21" s="1364"/>
      <c r="G21" s="1364"/>
      <c r="H21" s="233"/>
    </row>
    <row r="22" spans="1:8" s="118" customFormat="1" ht="17.25" customHeight="1">
      <c r="G22" s="234"/>
    </row>
    <row r="24" spans="1:8">
      <c r="D24" s="236"/>
    </row>
    <row r="25" spans="1:8">
      <c r="D25" s="236"/>
    </row>
  </sheetData>
  <mergeCells count="10">
    <mergeCell ref="A11:A13"/>
    <mergeCell ref="B12:D12"/>
    <mergeCell ref="A20:G20"/>
    <mergeCell ref="A21:G21"/>
    <mergeCell ref="F1:G1"/>
    <mergeCell ref="F2:G2"/>
    <mergeCell ref="A3:G3"/>
    <mergeCell ref="A4:G4"/>
    <mergeCell ref="A6:D7"/>
    <mergeCell ref="E6:G7"/>
  </mergeCells>
  <phoneticPr fontId="15" type="noConversion"/>
  <hyperlinks>
    <hyperlink ref="H2" location="預告統計資料發布時間表!A1" display="回發布時間表" xr:uid="{433EDC1F-02E8-477F-8B21-7D178543362F}"/>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0BB4-B777-4929-9A21-FE7D70378E5B}">
  <dimension ref="A1:H21"/>
  <sheetViews>
    <sheetView showGridLines="0" zoomScaleNormal="100" workbookViewId="0">
      <selection activeCell="H2" sqref="H2"/>
    </sheetView>
  </sheetViews>
  <sheetFormatPr defaultColWidth="9" defaultRowHeight="19.5"/>
  <cols>
    <col min="1" max="2" width="11.875" style="235" customWidth="1"/>
    <col min="3" max="3" width="8.5" style="235" customWidth="1"/>
    <col min="4" max="4" width="23.875" style="235" customWidth="1"/>
    <col min="5" max="6" width="10.75" style="235" customWidth="1"/>
    <col min="7" max="7" width="12.625" style="235" customWidth="1"/>
    <col min="8" max="8" width="12.25" style="235" customWidth="1"/>
    <col min="9" max="14" width="9" style="235" customWidth="1"/>
    <col min="15" max="19" width="8.75" style="235" customWidth="1"/>
    <col min="20" max="16384" width="9" style="235"/>
  </cols>
  <sheetData>
    <row r="1" spans="1:8" s="118" customFormat="1" ht="20.100000000000001" customHeight="1" thickBot="1">
      <c r="A1" s="199" t="s">
        <v>919</v>
      </c>
      <c r="B1" s="200"/>
      <c r="E1" s="201" t="s">
        <v>920</v>
      </c>
      <c r="F1" s="1304" t="s">
        <v>921</v>
      </c>
      <c r="G1" s="1365"/>
    </row>
    <row r="2" spans="1:8" s="118" customFormat="1" ht="20.100000000000001" customHeight="1" thickBot="1">
      <c r="A2" s="199" t="s">
        <v>922</v>
      </c>
      <c r="B2" s="202" t="s">
        <v>923</v>
      </c>
      <c r="C2" s="203"/>
      <c r="D2" s="116"/>
      <c r="E2" s="201" t="s">
        <v>924</v>
      </c>
      <c r="F2" s="1366" t="s">
        <v>948</v>
      </c>
      <c r="G2" s="1367"/>
      <c r="H2" s="1" t="s">
        <v>12</v>
      </c>
    </row>
    <row r="3" spans="1:8" s="204" customFormat="1" ht="49.15" customHeight="1">
      <c r="A3" s="1378" t="s">
        <v>949</v>
      </c>
      <c r="B3" s="1379"/>
      <c r="C3" s="1379"/>
      <c r="D3" s="1379"/>
      <c r="E3" s="1379"/>
      <c r="F3" s="1379"/>
      <c r="G3" s="1379"/>
    </row>
    <row r="4" spans="1:8" s="204" customFormat="1" ht="20.45" customHeight="1">
      <c r="A4" s="1278" t="s">
        <v>950</v>
      </c>
      <c r="B4" s="1278"/>
      <c r="C4" s="1278"/>
      <c r="D4" s="1278"/>
      <c r="E4" s="1278"/>
      <c r="F4" s="1278"/>
      <c r="G4" s="1278"/>
    </row>
    <row r="5" spans="1:8" s="205" customFormat="1" ht="21.6" customHeight="1" thickBot="1">
      <c r="A5" s="237"/>
      <c r="B5" s="237"/>
      <c r="C5" s="237"/>
      <c r="D5" s="237"/>
      <c r="E5" s="237"/>
      <c r="F5" s="237"/>
      <c r="G5" s="206" t="s">
        <v>951</v>
      </c>
    </row>
    <row r="6" spans="1:8" s="118" customFormat="1" ht="19.899999999999999" customHeight="1">
      <c r="A6" s="1370"/>
      <c r="B6" s="1370"/>
      <c r="C6" s="1370"/>
      <c r="D6" s="1370"/>
      <c r="E6" s="1374" t="s">
        <v>952</v>
      </c>
      <c r="F6" s="1375"/>
      <c r="G6" s="1375"/>
    </row>
    <row r="7" spans="1:8" s="118" customFormat="1" ht="19.899999999999999" customHeight="1" thickBot="1">
      <c r="A7" s="1372"/>
      <c r="B7" s="1372"/>
      <c r="C7" s="1372"/>
      <c r="D7" s="1372"/>
      <c r="E7" s="1376"/>
      <c r="F7" s="1377"/>
      <c r="G7" s="1377"/>
    </row>
    <row r="8" spans="1:8" s="118" customFormat="1" ht="36" customHeight="1">
      <c r="A8" s="238" t="s">
        <v>930</v>
      </c>
      <c r="B8" s="239"/>
      <c r="C8" s="239"/>
      <c r="D8" s="240"/>
      <c r="E8" s="241">
        <v>0</v>
      </c>
      <c r="F8" s="242"/>
      <c r="G8" s="238"/>
    </row>
    <row r="9" spans="1:8" s="118" customFormat="1" ht="36" customHeight="1">
      <c r="A9" s="243" t="s">
        <v>953</v>
      </c>
      <c r="B9" s="244"/>
      <c r="C9" s="245"/>
      <c r="D9" s="246"/>
      <c r="E9" s="247">
        <v>0</v>
      </c>
      <c r="F9" s="248"/>
    </row>
    <row r="10" spans="1:8" s="118" customFormat="1" ht="36" customHeight="1">
      <c r="A10" s="249" t="s">
        <v>954</v>
      </c>
      <c r="B10" s="250"/>
      <c r="C10" s="219"/>
      <c r="D10" s="219"/>
      <c r="E10" s="247">
        <v>0</v>
      </c>
      <c r="F10" s="248"/>
    </row>
    <row r="11" spans="1:8" s="118" customFormat="1" ht="36" customHeight="1">
      <c r="A11" s="251" t="s">
        <v>955</v>
      </c>
      <c r="B11" s="244"/>
      <c r="C11" s="244"/>
      <c r="D11" s="218"/>
      <c r="E11" s="247">
        <v>0</v>
      </c>
      <c r="F11" s="248"/>
      <c r="G11" s="252"/>
    </row>
    <row r="12" spans="1:8" s="118" customFormat="1" ht="36" customHeight="1" thickBot="1">
      <c r="A12" s="253" t="s">
        <v>956</v>
      </c>
      <c r="B12" s="221"/>
      <c r="C12" s="221"/>
      <c r="D12" s="254"/>
      <c r="E12" s="255">
        <v>0</v>
      </c>
      <c r="F12" s="256"/>
      <c r="G12" s="257"/>
    </row>
    <row r="13" spans="1:8" s="118" customFormat="1" ht="24.95" customHeight="1">
      <c r="A13" s="211" t="s">
        <v>940</v>
      </c>
      <c r="B13" s="226" t="s">
        <v>941</v>
      </c>
      <c r="D13" s="227" t="s">
        <v>942</v>
      </c>
      <c r="E13" s="211" t="s">
        <v>943</v>
      </c>
      <c r="F13" s="211"/>
      <c r="G13" s="228"/>
    </row>
    <row r="14" spans="1:8" s="118" customFormat="1" ht="24.75" customHeight="1">
      <c r="A14" s="229"/>
      <c r="B14" s="229"/>
      <c r="D14" s="230" t="s">
        <v>944</v>
      </c>
      <c r="F14" s="229"/>
      <c r="G14" s="231" t="s">
        <v>957</v>
      </c>
    </row>
    <row r="15" spans="1:8" s="118" customFormat="1" ht="24.95" customHeight="1">
      <c r="A15" s="211"/>
      <c r="B15" s="211"/>
      <c r="C15" s="232"/>
      <c r="D15" s="232"/>
      <c r="E15" s="227"/>
      <c r="F15" s="229"/>
      <c r="G15" s="228"/>
    </row>
    <row r="16" spans="1:8" s="118" customFormat="1" ht="16.5">
      <c r="A16" s="258" t="s">
        <v>958</v>
      </c>
      <c r="B16" s="258"/>
      <c r="C16" s="258"/>
      <c r="D16" s="258"/>
      <c r="E16" s="258"/>
      <c r="F16" s="258"/>
      <c r="G16" s="258"/>
    </row>
    <row r="17" spans="1:7" s="118" customFormat="1" ht="37.9" customHeight="1">
      <c r="A17" s="1364" t="s">
        <v>959</v>
      </c>
      <c r="B17" s="1364"/>
      <c r="C17" s="1364"/>
      <c r="D17" s="1364"/>
      <c r="E17" s="1364"/>
      <c r="F17" s="1364"/>
      <c r="G17" s="1364"/>
    </row>
    <row r="18" spans="1:7" s="118" customFormat="1" ht="17.25" customHeight="1">
      <c r="G18" s="234"/>
    </row>
    <row r="20" spans="1:7">
      <c r="D20" s="236"/>
    </row>
    <row r="21" spans="1:7">
      <c r="D21" s="236"/>
    </row>
  </sheetData>
  <mergeCells count="7">
    <mergeCell ref="A17:G17"/>
    <mergeCell ref="F1:G1"/>
    <mergeCell ref="F2:G2"/>
    <mergeCell ref="A3:G3"/>
    <mergeCell ref="A4:G4"/>
    <mergeCell ref="A6:D7"/>
    <mergeCell ref="E6:G7"/>
  </mergeCells>
  <phoneticPr fontId="15" type="noConversion"/>
  <hyperlinks>
    <hyperlink ref="H2" location="預告統計資料發布時間表!A1" display="回發布時間表" xr:uid="{F918D536-40B2-40AE-8AD3-795A5AD3E021}"/>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ED1A-6540-4C1E-BFEF-86CD5DFA682D}">
  <dimension ref="A1:CB28"/>
  <sheetViews>
    <sheetView view="pageBreakPreview" topLeftCell="Z3" zoomScaleNormal="100" zoomScaleSheetLayoutView="100" workbookViewId="0">
      <selection activeCell="AP4" sqref="AP4"/>
    </sheetView>
  </sheetViews>
  <sheetFormatPr defaultColWidth="9" defaultRowHeight="16.5"/>
  <cols>
    <col min="1" max="1" width="12.625" style="262" customWidth="1"/>
    <col min="2" max="2" width="10.5" style="262" customWidth="1"/>
    <col min="3" max="3" width="6.625" style="262" customWidth="1"/>
    <col min="4" max="4" width="5.5" style="262" customWidth="1"/>
    <col min="5" max="5" width="6.25" style="262" customWidth="1"/>
    <col min="6" max="8" width="5.5" style="262" customWidth="1"/>
    <col min="9" max="9" width="6.625" style="262" customWidth="1"/>
    <col min="10" max="11" width="5.5" style="262" customWidth="1"/>
    <col min="12" max="14" width="6.125" style="262" customWidth="1"/>
    <col min="15" max="23" width="5.375" style="262" customWidth="1"/>
    <col min="24" max="24" width="6.25" style="262" customWidth="1"/>
    <col min="25" max="26" width="6.375" style="262" customWidth="1"/>
    <col min="27" max="27" width="6.75" style="262" customWidth="1"/>
    <col min="28" max="29" width="5.375" style="262" customWidth="1"/>
    <col min="30" max="30" width="6.125" style="262" customWidth="1"/>
    <col min="31" max="40" width="5.375" style="262" customWidth="1"/>
    <col min="41" max="41" width="7.25" style="262" customWidth="1"/>
    <col min="42" max="16384" width="9" style="262"/>
  </cols>
  <sheetData>
    <row r="1" spans="1:42" ht="17.25" customHeight="1">
      <c r="A1" s="259" t="s">
        <v>960</v>
      </c>
      <c r="B1" s="260"/>
      <c r="C1" s="261"/>
      <c r="D1" s="261"/>
      <c r="E1" s="261"/>
      <c r="F1" s="261"/>
      <c r="G1" s="261"/>
      <c r="H1" s="261"/>
      <c r="AI1" s="1397" t="s">
        <v>782</v>
      </c>
      <c r="AJ1" s="1397"/>
      <c r="AK1" s="1397"/>
      <c r="AL1" s="1397" t="s">
        <v>961</v>
      </c>
      <c r="AM1" s="1397"/>
      <c r="AN1" s="1397"/>
      <c r="AO1" s="1397"/>
    </row>
    <row r="2" spans="1:42" ht="17.25" customHeight="1">
      <c r="A2" s="263" t="s">
        <v>962</v>
      </c>
      <c r="B2" s="264" t="s">
        <v>963</v>
      </c>
      <c r="C2" s="265"/>
      <c r="D2" s="265"/>
      <c r="E2" s="261"/>
      <c r="F2" s="261"/>
      <c r="G2" s="261"/>
      <c r="H2" s="261"/>
      <c r="L2" s="266"/>
      <c r="M2" s="266"/>
      <c r="N2" s="266"/>
      <c r="O2" s="266"/>
      <c r="P2" s="266"/>
      <c r="Q2" s="266"/>
      <c r="R2" s="266"/>
      <c r="S2" s="266"/>
      <c r="T2" s="266"/>
      <c r="U2" s="266"/>
      <c r="V2" s="266"/>
      <c r="W2" s="266"/>
      <c r="AG2" s="266"/>
      <c r="AH2" s="266"/>
      <c r="AI2" s="1397" t="s">
        <v>833</v>
      </c>
      <c r="AJ2" s="1397"/>
      <c r="AK2" s="1397"/>
      <c r="AL2" s="1397" t="s">
        <v>964</v>
      </c>
      <c r="AM2" s="1397"/>
      <c r="AN2" s="1397"/>
      <c r="AO2" s="1397"/>
    </row>
    <row r="3" spans="1:42" s="270" customFormat="1" ht="27.75">
      <c r="A3" s="267" t="s">
        <v>965</v>
      </c>
      <c r="B3" s="267"/>
      <c r="C3" s="268"/>
      <c r="D3" s="267"/>
      <c r="E3" s="267"/>
      <c r="F3" s="267"/>
      <c r="G3" s="267"/>
      <c r="H3" s="267"/>
      <c r="I3" s="267"/>
      <c r="J3" s="267"/>
      <c r="K3" s="267"/>
      <c r="L3" s="268"/>
      <c r="M3" s="269"/>
      <c r="N3" s="269"/>
      <c r="O3" s="269"/>
      <c r="P3" s="269"/>
      <c r="Q3" s="269"/>
      <c r="R3" s="269"/>
      <c r="S3" s="269"/>
      <c r="T3" s="269"/>
      <c r="U3" s="269"/>
      <c r="V3" s="269"/>
      <c r="W3" s="269"/>
      <c r="X3" s="267"/>
      <c r="Y3" s="267"/>
      <c r="Z3" s="267"/>
      <c r="AA3" s="267"/>
      <c r="AB3" s="267"/>
      <c r="AC3" s="267"/>
      <c r="AD3" s="267"/>
      <c r="AE3" s="267"/>
      <c r="AF3" s="267"/>
      <c r="AG3" s="268"/>
      <c r="AH3" s="268"/>
      <c r="AI3" s="268"/>
      <c r="AJ3" s="268"/>
      <c r="AK3" s="268"/>
      <c r="AL3" s="268"/>
      <c r="AM3" s="269"/>
      <c r="AN3" s="269"/>
      <c r="AO3" s="269"/>
    </row>
    <row r="4" spans="1:42" ht="34.5" customHeight="1" thickBot="1">
      <c r="C4" s="271"/>
      <c r="D4" s="271"/>
      <c r="E4" s="271"/>
      <c r="H4" s="272"/>
      <c r="K4" s="272"/>
      <c r="L4" s="273"/>
      <c r="S4" s="274" t="s">
        <v>966</v>
      </c>
      <c r="X4" s="272"/>
      <c r="Y4" s="272"/>
      <c r="Z4" s="272"/>
      <c r="AA4" s="272"/>
      <c r="AB4" s="272"/>
      <c r="AC4" s="272"/>
      <c r="AD4" s="272"/>
      <c r="AE4" s="272"/>
      <c r="AF4" s="272"/>
      <c r="AG4" s="272"/>
      <c r="AH4" s="272"/>
      <c r="AI4" s="272"/>
      <c r="AJ4" s="272"/>
      <c r="AK4" s="272"/>
      <c r="AL4" s="272"/>
      <c r="AM4" s="275"/>
      <c r="AN4" s="275"/>
      <c r="AO4" s="276" t="s">
        <v>967</v>
      </c>
      <c r="AP4" s="1" t="s">
        <v>12</v>
      </c>
    </row>
    <row r="5" spans="1:42" ht="27" customHeight="1">
      <c r="A5" s="1398" t="s">
        <v>968</v>
      </c>
      <c r="B5" s="1399"/>
      <c r="C5" s="1404" t="s">
        <v>969</v>
      </c>
      <c r="D5" s="1405"/>
      <c r="E5" s="1405"/>
      <c r="F5" s="1405"/>
      <c r="G5" s="1405"/>
      <c r="H5" s="1405"/>
      <c r="I5" s="1405"/>
      <c r="J5" s="1405"/>
      <c r="K5" s="1406"/>
      <c r="L5" s="1407" t="s">
        <v>970</v>
      </c>
      <c r="M5" s="1398"/>
      <c r="N5" s="1399"/>
      <c r="O5" s="1404" t="s">
        <v>971</v>
      </c>
      <c r="P5" s="1405"/>
      <c r="Q5" s="1405"/>
      <c r="R5" s="1405"/>
      <c r="S5" s="1405"/>
      <c r="T5" s="1405"/>
      <c r="U5" s="1405"/>
      <c r="V5" s="1405"/>
      <c r="W5" s="1406"/>
      <c r="X5" s="1411" t="s">
        <v>972</v>
      </c>
      <c r="Y5" s="1412"/>
      <c r="Z5" s="1412"/>
      <c r="AA5" s="1412"/>
      <c r="AB5" s="1412"/>
      <c r="AC5" s="1412"/>
      <c r="AD5" s="1412"/>
      <c r="AE5" s="1412"/>
      <c r="AF5" s="1412"/>
      <c r="AG5" s="1412"/>
      <c r="AH5" s="1412"/>
      <c r="AI5" s="1412"/>
      <c r="AJ5" s="1412"/>
      <c r="AK5" s="1412"/>
      <c r="AL5" s="1412"/>
      <c r="AM5" s="1412"/>
      <c r="AN5" s="1412"/>
      <c r="AO5" s="1412"/>
    </row>
    <row r="6" spans="1:42" ht="29.25" customHeight="1">
      <c r="A6" s="1400"/>
      <c r="B6" s="1401"/>
      <c r="C6" s="277" t="s">
        <v>973</v>
      </c>
      <c r="D6" s="277"/>
      <c r="E6" s="277"/>
      <c r="F6" s="277" t="s">
        <v>974</v>
      </c>
      <c r="G6" s="277"/>
      <c r="H6" s="277"/>
      <c r="I6" s="1391" t="s">
        <v>975</v>
      </c>
      <c r="J6" s="1392"/>
      <c r="K6" s="1393"/>
      <c r="L6" s="1408"/>
      <c r="M6" s="1409"/>
      <c r="N6" s="1410"/>
      <c r="O6" s="277" t="s">
        <v>976</v>
      </c>
      <c r="P6" s="277"/>
      <c r="Q6" s="277"/>
      <c r="R6" s="277" t="s">
        <v>974</v>
      </c>
      <c r="S6" s="277"/>
      <c r="T6" s="277"/>
      <c r="U6" s="1391" t="s">
        <v>975</v>
      </c>
      <c r="V6" s="1392"/>
      <c r="W6" s="1393"/>
      <c r="X6" s="1415" t="s">
        <v>977</v>
      </c>
      <c r="Y6" s="1416"/>
      <c r="Z6" s="1417"/>
      <c r="AA6" s="1418" t="s">
        <v>978</v>
      </c>
      <c r="AB6" s="1419"/>
      <c r="AC6" s="1420"/>
      <c r="AD6" s="1418" t="s">
        <v>979</v>
      </c>
      <c r="AE6" s="1419"/>
      <c r="AF6" s="1420"/>
      <c r="AG6" s="1418" t="s">
        <v>980</v>
      </c>
      <c r="AH6" s="1419"/>
      <c r="AI6" s="1420"/>
      <c r="AJ6" s="1418" t="s">
        <v>981</v>
      </c>
      <c r="AK6" s="1419"/>
      <c r="AL6" s="1420"/>
      <c r="AM6" s="1413" t="s">
        <v>982</v>
      </c>
      <c r="AN6" s="1414"/>
      <c r="AO6" s="1414"/>
    </row>
    <row r="7" spans="1:42" ht="59.25" customHeight="1" thickBot="1">
      <c r="A7" s="1402"/>
      <c r="B7" s="1403"/>
      <c r="C7" s="278" t="s">
        <v>983</v>
      </c>
      <c r="D7" s="279" t="s">
        <v>984</v>
      </c>
      <c r="E7" s="279" t="s">
        <v>985</v>
      </c>
      <c r="F7" s="278" t="s">
        <v>983</v>
      </c>
      <c r="G7" s="279" t="s">
        <v>984</v>
      </c>
      <c r="H7" s="279" t="s">
        <v>985</v>
      </c>
      <c r="I7" s="278" t="s">
        <v>983</v>
      </c>
      <c r="J7" s="279" t="s">
        <v>984</v>
      </c>
      <c r="K7" s="279" t="s">
        <v>985</v>
      </c>
      <c r="L7" s="279" t="s">
        <v>986</v>
      </c>
      <c r="M7" s="280" t="s">
        <v>987</v>
      </c>
      <c r="N7" s="278" t="s">
        <v>988</v>
      </c>
      <c r="O7" s="279" t="s">
        <v>986</v>
      </c>
      <c r="P7" s="280" t="s">
        <v>987</v>
      </c>
      <c r="Q7" s="278" t="s">
        <v>988</v>
      </c>
      <c r="R7" s="279" t="s">
        <v>986</v>
      </c>
      <c r="S7" s="280" t="s">
        <v>987</v>
      </c>
      <c r="T7" s="278" t="s">
        <v>988</v>
      </c>
      <c r="U7" s="279" t="s">
        <v>986</v>
      </c>
      <c r="V7" s="280" t="s">
        <v>987</v>
      </c>
      <c r="W7" s="281" t="s">
        <v>988</v>
      </c>
      <c r="X7" s="282" t="s">
        <v>986</v>
      </c>
      <c r="Y7" s="280" t="s">
        <v>987</v>
      </c>
      <c r="Z7" s="278" t="s">
        <v>988</v>
      </c>
      <c r="AA7" s="279" t="s">
        <v>989</v>
      </c>
      <c r="AB7" s="280" t="s">
        <v>987</v>
      </c>
      <c r="AC7" s="278" t="s">
        <v>988</v>
      </c>
      <c r="AD7" s="279" t="s">
        <v>989</v>
      </c>
      <c r="AE7" s="280" t="s">
        <v>987</v>
      </c>
      <c r="AF7" s="278" t="s">
        <v>988</v>
      </c>
      <c r="AG7" s="279" t="s">
        <v>989</v>
      </c>
      <c r="AH7" s="280" t="s">
        <v>987</v>
      </c>
      <c r="AI7" s="278" t="s">
        <v>988</v>
      </c>
      <c r="AJ7" s="279" t="s">
        <v>989</v>
      </c>
      <c r="AK7" s="280" t="s">
        <v>987</v>
      </c>
      <c r="AL7" s="278" t="s">
        <v>988</v>
      </c>
      <c r="AM7" s="283" t="s">
        <v>989</v>
      </c>
      <c r="AN7" s="284" t="s">
        <v>987</v>
      </c>
      <c r="AO7" s="285" t="s">
        <v>988</v>
      </c>
    </row>
    <row r="8" spans="1:42" ht="27" customHeight="1">
      <c r="A8" s="1394" t="s">
        <v>990</v>
      </c>
      <c r="B8" s="286" t="s">
        <v>989</v>
      </c>
      <c r="C8" s="287">
        <v>190</v>
      </c>
      <c r="D8" s="287">
        <v>83</v>
      </c>
      <c r="E8" s="287">
        <v>107</v>
      </c>
      <c r="F8" s="287">
        <v>27</v>
      </c>
      <c r="G8" s="287">
        <v>16</v>
      </c>
      <c r="H8" s="287">
        <v>11</v>
      </c>
      <c r="I8" s="287">
        <v>163</v>
      </c>
      <c r="J8" s="287">
        <v>67</v>
      </c>
      <c r="K8" s="287">
        <v>96</v>
      </c>
      <c r="L8" s="287">
        <v>45</v>
      </c>
      <c r="M8" s="287">
        <v>19</v>
      </c>
      <c r="N8" s="287">
        <v>26</v>
      </c>
      <c r="O8" s="1387">
        <v>0</v>
      </c>
      <c r="P8" s="1387">
        <v>0</v>
      </c>
      <c r="Q8" s="1387">
        <v>0</v>
      </c>
      <c r="R8" s="1387">
        <v>0</v>
      </c>
      <c r="S8" s="1387">
        <v>1</v>
      </c>
      <c r="T8" s="1387">
        <v>0</v>
      </c>
      <c r="U8" s="1387">
        <v>0</v>
      </c>
      <c r="V8" s="1387">
        <v>0</v>
      </c>
      <c r="W8" s="1389">
        <v>0</v>
      </c>
      <c r="X8" s="1389">
        <v>289</v>
      </c>
      <c r="Y8" s="1387">
        <v>136</v>
      </c>
      <c r="Z8" s="1387">
        <v>153</v>
      </c>
      <c r="AA8" s="1387">
        <v>126</v>
      </c>
      <c r="AB8" s="1387">
        <v>57</v>
      </c>
      <c r="AC8" s="1387">
        <v>69</v>
      </c>
      <c r="AD8" s="1387">
        <v>164</v>
      </c>
      <c r="AE8" s="1387">
        <v>77</v>
      </c>
      <c r="AF8" s="1387">
        <v>87</v>
      </c>
      <c r="AG8" s="1387">
        <v>0</v>
      </c>
      <c r="AH8" s="1387">
        <v>0</v>
      </c>
      <c r="AI8" s="1387">
        <v>0</v>
      </c>
      <c r="AJ8" s="1389">
        <v>6</v>
      </c>
      <c r="AK8" s="1387">
        <v>4</v>
      </c>
      <c r="AL8" s="1387">
        <v>2</v>
      </c>
      <c r="AM8" s="1390">
        <v>0</v>
      </c>
      <c r="AN8" s="1390">
        <v>0</v>
      </c>
      <c r="AO8" s="1380">
        <v>0</v>
      </c>
    </row>
    <row r="9" spans="1:42" ht="27" customHeight="1">
      <c r="A9" s="1395"/>
      <c r="B9" s="288" t="s">
        <v>991</v>
      </c>
      <c r="C9" s="287">
        <v>28</v>
      </c>
      <c r="D9" s="287">
        <v>17</v>
      </c>
      <c r="E9" s="287">
        <v>11</v>
      </c>
      <c r="F9" s="287">
        <v>9</v>
      </c>
      <c r="G9" s="287">
        <v>5</v>
      </c>
      <c r="H9" s="287">
        <v>4</v>
      </c>
      <c r="I9" s="287">
        <v>19</v>
      </c>
      <c r="J9" s="287">
        <v>12</v>
      </c>
      <c r="K9" s="287">
        <v>7</v>
      </c>
      <c r="L9" s="287">
        <v>4</v>
      </c>
      <c r="M9" s="287">
        <v>2</v>
      </c>
      <c r="N9" s="287">
        <v>2</v>
      </c>
      <c r="O9" s="1387"/>
      <c r="P9" s="1387"/>
      <c r="Q9" s="1387"/>
      <c r="R9" s="1387"/>
      <c r="S9" s="1387"/>
      <c r="T9" s="1387"/>
      <c r="U9" s="1387"/>
      <c r="V9" s="1387"/>
      <c r="W9" s="1387"/>
      <c r="X9" s="1387"/>
      <c r="Y9" s="1387"/>
      <c r="Z9" s="1387"/>
      <c r="AA9" s="1387"/>
      <c r="AB9" s="1387"/>
      <c r="AC9" s="1387"/>
      <c r="AD9" s="1387"/>
      <c r="AE9" s="1387"/>
      <c r="AF9" s="1387"/>
      <c r="AG9" s="1387"/>
      <c r="AH9" s="1387"/>
      <c r="AI9" s="1387"/>
      <c r="AJ9" s="1387"/>
      <c r="AK9" s="1387"/>
      <c r="AL9" s="1387"/>
      <c r="AM9" s="1390"/>
      <c r="AN9" s="1390"/>
      <c r="AO9" s="1380"/>
    </row>
    <row r="10" spans="1:42" ht="27" customHeight="1">
      <c r="A10" s="1395"/>
      <c r="B10" s="289" t="s">
        <v>992</v>
      </c>
      <c r="C10" s="287">
        <v>56</v>
      </c>
      <c r="D10" s="287">
        <v>23</v>
      </c>
      <c r="E10" s="287">
        <v>33</v>
      </c>
      <c r="F10" s="287">
        <v>8</v>
      </c>
      <c r="G10" s="287">
        <v>7</v>
      </c>
      <c r="H10" s="287">
        <v>1</v>
      </c>
      <c r="I10" s="287">
        <v>48</v>
      </c>
      <c r="J10" s="287">
        <v>16</v>
      </c>
      <c r="K10" s="287">
        <v>32</v>
      </c>
      <c r="L10" s="287">
        <v>15</v>
      </c>
      <c r="M10" s="287">
        <v>7</v>
      </c>
      <c r="N10" s="287">
        <v>8</v>
      </c>
      <c r="O10" s="1387"/>
      <c r="P10" s="1387"/>
      <c r="Q10" s="1387"/>
      <c r="R10" s="1387"/>
      <c r="S10" s="1387"/>
      <c r="T10" s="1387"/>
      <c r="U10" s="1387"/>
      <c r="V10" s="1387"/>
      <c r="W10" s="1387"/>
      <c r="X10" s="1387"/>
      <c r="Y10" s="1387"/>
      <c r="Z10" s="1387"/>
      <c r="AA10" s="1387"/>
      <c r="AB10" s="1387"/>
      <c r="AC10" s="1387"/>
      <c r="AD10" s="1387"/>
      <c r="AE10" s="1387"/>
      <c r="AF10" s="1387"/>
      <c r="AG10" s="1387"/>
      <c r="AH10" s="1387"/>
      <c r="AI10" s="1387"/>
      <c r="AJ10" s="1387"/>
      <c r="AK10" s="1387"/>
      <c r="AL10" s="1387"/>
      <c r="AM10" s="1390"/>
      <c r="AN10" s="1390"/>
      <c r="AO10" s="1380"/>
    </row>
    <row r="11" spans="1:42" ht="27" customHeight="1">
      <c r="A11" s="1395"/>
      <c r="B11" s="289" t="s">
        <v>993</v>
      </c>
      <c r="C11" s="287">
        <v>40</v>
      </c>
      <c r="D11" s="287">
        <v>15</v>
      </c>
      <c r="E11" s="287">
        <v>25</v>
      </c>
      <c r="F11" s="287">
        <v>4</v>
      </c>
      <c r="G11" s="287">
        <v>2</v>
      </c>
      <c r="H11" s="287">
        <v>2</v>
      </c>
      <c r="I11" s="287">
        <v>36</v>
      </c>
      <c r="J11" s="287">
        <v>13</v>
      </c>
      <c r="K11" s="287">
        <v>23</v>
      </c>
      <c r="L11" s="287">
        <v>9</v>
      </c>
      <c r="M11" s="287">
        <v>7</v>
      </c>
      <c r="N11" s="287">
        <v>2</v>
      </c>
      <c r="O11" s="1387"/>
      <c r="P11" s="1387"/>
      <c r="Q11" s="1387"/>
      <c r="R11" s="1387"/>
      <c r="S11" s="1387"/>
      <c r="T11" s="1387"/>
      <c r="U11" s="1387"/>
      <c r="V11" s="1387"/>
      <c r="W11" s="1387"/>
      <c r="X11" s="1387"/>
      <c r="Y11" s="1387"/>
      <c r="Z11" s="1387"/>
      <c r="AA11" s="1387"/>
      <c r="AB11" s="1387"/>
      <c r="AC11" s="1387"/>
      <c r="AD11" s="1387"/>
      <c r="AE11" s="1387"/>
      <c r="AF11" s="1387"/>
      <c r="AG11" s="1387"/>
      <c r="AH11" s="1387"/>
      <c r="AI11" s="1387"/>
      <c r="AJ11" s="1387"/>
      <c r="AK11" s="1387"/>
      <c r="AL11" s="1387"/>
      <c r="AM11" s="1390"/>
      <c r="AN11" s="1390"/>
      <c r="AO11" s="1380"/>
    </row>
    <row r="12" spans="1:42" ht="27" customHeight="1">
      <c r="A12" s="1395"/>
      <c r="B12" s="289" t="s">
        <v>994</v>
      </c>
      <c r="C12" s="287">
        <v>35</v>
      </c>
      <c r="D12" s="287">
        <v>15</v>
      </c>
      <c r="E12" s="287">
        <v>20</v>
      </c>
      <c r="F12" s="287">
        <v>5</v>
      </c>
      <c r="G12" s="287">
        <v>2</v>
      </c>
      <c r="H12" s="287">
        <v>3</v>
      </c>
      <c r="I12" s="287">
        <v>30</v>
      </c>
      <c r="J12" s="287">
        <v>13</v>
      </c>
      <c r="K12" s="287">
        <v>17</v>
      </c>
      <c r="L12" s="287">
        <v>8</v>
      </c>
      <c r="M12" s="287">
        <v>2</v>
      </c>
      <c r="N12" s="287">
        <v>6</v>
      </c>
      <c r="O12" s="1387"/>
      <c r="P12" s="1387"/>
      <c r="Q12" s="1387"/>
      <c r="R12" s="1387"/>
      <c r="S12" s="1387"/>
      <c r="T12" s="1387"/>
      <c r="U12" s="1387"/>
      <c r="V12" s="1387"/>
      <c r="W12" s="1387"/>
      <c r="X12" s="1387"/>
      <c r="Y12" s="1387"/>
      <c r="Z12" s="1387"/>
      <c r="AA12" s="1387"/>
      <c r="AB12" s="1387"/>
      <c r="AC12" s="1387"/>
      <c r="AD12" s="1387"/>
      <c r="AE12" s="1387"/>
      <c r="AF12" s="1387"/>
      <c r="AG12" s="1387"/>
      <c r="AH12" s="1387"/>
      <c r="AI12" s="1387"/>
      <c r="AJ12" s="1387"/>
      <c r="AK12" s="1387"/>
      <c r="AL12" s="1387"/>
      <c r="AM12" s="1390"/>
      <c r="AN12" s="1390"/>
      <c r="AO12" s="1380"/>
    </row>
    <row r="13" spans="1:42" ht="27" customHeight="1" thickBot="1">
      <c r="A13" s="1396"/>
      <c r="B13" s="290" t="s">
        <v>995</v>
      </c>
      <c r="C13" s="291">
        <v>31</v>
      </c>
      <c r="D13" s="291">
        <v>13</v>
      </c>
      <c r="E13" s="291">
        <v>18</v>
      </c>
      <c r="F13" s="291">
        <v>1</v>
      </c>
      <c r="G13" s="291">
        <v>0</v>
      </c>
      <c r="H13" s="291">
        <v>1</v>
      </c>
      <c r="I13" s="291">
        <v>30</v>
      </c>
      <c r="J13" s="291">
        <v>13</v>
      </c>
      <c r="K13" s="291">
        <v>17</v>
      </c>
      <c r="L13" s="291">
        <v>9</v>
      </c>
      <c r="M13" s="291">
        <v>1</v>
      </c>
      <c r="N13" s="291">
        <v>8</v>
      </c>
      <c r="O13" s="1388"/>
      <c r="P13" s="1388"/>
      <c r="Q13" s="1388"/>
      <c r="R13" s="1388"/>
      <c r="S13" s="1388"/>
      <c r="T13" s="1388"/>
      <c r="U13" s="1388"/>
      <c r="V13" s="1388"/>
      <c r="W13" s="1388"/>
      <c r="X13" s="1388"/>
      <c r="Y13" s="1388"/>
      <c r="Z13" s="1388"/>
      <c r="AA13" s="1388"/>
      <c r="AB13" s="1388"/>
      <c r="AC13" s="1388"/>
      <c r="AD13" s="1388"/>
      <c r="AE13" s="1388"/>
      <c r="AF13" s="1388"/>
      <c r="AG13" s="1388"/>
      <c r="AH13" s="1388"/>
      <c r="AI13" s="1388"/>
      <c r="AJ13" s="1388"/>
      <c r="AK13" s="1387"/>
      <c r="AL13" s="1387"/>
      <c r="AM13" s="1390"/>
      <c r="AN13" s="1390"/>
      <c r="AO13" s="1380"/>
    </row>
    <row r="14" spans="1:42">
      <c r="A14" s="1381" t="s">
        <v>996</v>
      </c>
      <c r="B14" s="292"/>
      <c r="C14" s="261"/>
      <c r="D14" s="261"/>
      <c r="H14" s="1382" t="s">
        <v>997</v>
      </c>
      <c r="K14" s="261"/>
      <c r="L14" s="261"/>
      <c r="Q14" s="293" t="s">
        <v>998</v>
      </c>
      <c r="X14" s="261"/>
      <c r="Y14" s="261"/>
      <c r="Z14" s="261"/>
      <c r="AA14" s="1384" t="s">
        <v>999</v>
      </c>
      <c r="AB14" s="1385"/>
      <c r="AK14" s="1386" t="s">
        <v>1000</v>
      </c>
      <c r="AL14" s="1386"/>
      <c r="AM14" s="1386"/>
      <c r="AN14" s="1386"/>
      <c r="AO14" s="1386"/>
    </row>
    <row r="15" spans="1:42">
      <c r="A15" s="1381"/>
      <c r="B15" s="292"/>
      <c r="C15" s="261"/>
      <c r="D15" s="261"/>
      <c r="H15" s="1383"/>
      <c r="K15" s="261"/>
      <c r="L15" s="261"/>
      <c r="Q15" s="293"/>
      <c r="X15" s="261"/>
      <c r="Y15" s="261"/>
      <c r="Z15" s="261"/>
      <c r="AA15" s="1385"/>
      <c r="AB15" s="1385"/>
    </row>
    <row r="16" spans="1:42">
      <c r="A16" s="294"/>
      <c r="B16" s="294"/>
      <c r="C16" s="294"/>
      <c r="D16" s="294"/>
      <c r="E16" s="294"/>
      <c r="F16" s="294"/>
      <c r="G16" s="294"/>
      <c r="H16" s="294"/>
      <c r="I16" s="294"/>
      <c r="J16" s="294"/>
      <c r="Q16" s="293" t="s">
        <v>1001</v>
      </c>
    </row>
    <row r="17" spans="1:80" s="261" customFormat="1">
      <c r="B17" s="295"/>
      <c r="C17" s="296"/>
      <c r="D17" s="296"/>
    </row>
    <row r="18" spans="1:80" ht="16.5" customHeight="1">
      <c r="A18" s="295" t="s">
        <v>1002</v>
      </c>
      <c r="B18" s="297"/>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row>
    <row r="19" spans="1:80" ht="16.5" customHeight="1">
      <c r="A19" s="261" t="s">
        <v>1003</v>
      </c>
      <c r="B19" s="298"/>
      <c r="C19" s="299"/>
      <c r="D19" s="299"/>
      <c r="E19" s="299"/>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61"/>
      <c r="AQ19" s="261"/>
      <c r="AR19" s="261"/>
      <c r="AS19" s="261"/>
      <c r="AT19" s="261"/>
      <c r="AU19" s="261"/>
      <c r="AV19" s="261"/>
      <c r="AW19" s="261"/>
      <c r="AX19" s="261"/>
      <c r="AY19" s="261"/>
      <c r="AZ19" s="261"/>
      <c r="BA19" s="261"/>
      <c r="BB19" s="261"/>
      <c r="BC19" s="261"/>
      <c r="BD19" s="261"/>
      <c r="BE19" s="261"/>
      <c r="BF19" s="261"/>
      <c r="BG19" s="261"/>
      <c r="BH19" s="261"/>
      <c r="BI19" s="261"/>
      <c r="BJ19" s="261"/>
      <c r="BK19" s="261"/>
      <c r="BL19" s="261"/>
      <c r="BM19" s="261"/>
      <c r="BN19" s="261"/>
      <c r="BO19" s="261"/>
      <c r="BP19" s="261"/>
      <c r="BQ19" s="261"/>
      <c r="BR19" s="261"/>
      <c r="BS19" s="261"/>
      <c r="BT19" s="261"/>
      <c r="BU19" s="261"/>
      <c r="BV19" s="261"/>
      <c r="BW19" s="261"/>
      <c r="BX19" s="261"/>
      <c r="BY19" s="261"/>
      <c r="BZ19" s="261"/>
      <c r="CA19" s="261"/>
      <c r="CB19" s="261"/>
    </row>
    <row r="20" spans="1:80">
      <c r="A20" s="261"/>
      <c r="B20" s="261"/>
      <c r="C20" s="296"/>
      <c r="D20" s="296"/>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1"/>
      <c r="BX20" s="261"/>
      <c r="BY20" s="261"/>
      <c r="BZ20" s="261"/>
      <c r="CA20" s="261"/>
      <c r="CB20" s="261"/>
    </row>
    <row r="21" spans="1:80">
      <c r="A21" s="295"/>
      <c r="B21" s="295"/>
      <c r="C21" s="261"/>
      <c r="E21" s="261"/>
      <c r="F21" s="261"/>
      <c r="H21" s="261"/>
      <c r="I21" s="261"/>
      <c r="J21" s="261"/>
      <c r="M21" s="261"/>
      <c r="N21" s="261"/>
      <c r="O21" s="261"/>
      <c r="P21" s="261"/>
      <c r="Q21" s="261"/>
      <c r="R21" s="261"/>
      <c r="S21" s="261"/>
      <c r="T21" s="261"/>
      <c r="U21" s="261"/>
      <c r="V21" s="261"/>
      <c r="W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c r="BA21" s="261"/>
      <c r="BB21" s="261"/>
      <c r="BC21" s="261"/>
      <c r="BD21" s="261"/>
      <c r="BE21" s="261"/>
      <c r="BF21" s="261"/>
      <c r="BG21" s="261"/>
      <c r="BH21" s="261"/>
      <c r="BI21" s="261"/>
      <c r="BJ21" s="261"/>
      <c r="BK21" s="261"/>
      <c r="BL21" s="261"/>
      <c r="BM21" s="261"/>
      <c r="BN21" s="261"/>
      <c r="BO21" s="261"/>
      <c r="BP21" s="261"/>
      <c r="BQ21" s="261"/>
      <c r="BR21" s="261"/>
      <c r="BS21" s="261"/>
      <c r="BT21" s="261"/>
      <c r="BU21" s="261"/>
      <c r="BV21" s="261"/>
      <c r="BW21" s="261"/>
      <c r="BX21" s="261"/>
      <c r="BY21" s="261"/>
      <c r="BZ21" s="261"/>
      <c r="CA21" s="261"/>
      <c r="CB21" s="261"/>
    </row>
    <row r="22" spans="1:80">
      <c r="A22" s="261"/>
      <c r="B22" s="261"/>
      <c r="C22" s="261"/>
      <c r="E22" s="261"/>
      <c r="F22" s="261"/>
      <c r="G22" s="261"/>
      <c r="H22" s="261"/>
      <c r="I22" s="261"/>
      <c r="J22" s="261"/>
      <c r="M22" s="261"/>
      <c r="N22" s="261"/>
      <c r="O22" s="261"/>
      <c r="P22" s="261"/>
      <c r="Q22" s="261"/>
      <c r="R22" s="261"/>
      <c r="S22" s="261"/>
      <c r="T22" s="261"/>
      <c r="U22" s="261"/>
      <c r="V22" s="261"/>
      <c r="W22" s="261"/>
      <c r="AD22" s="261"/>
      <c r="AE22" s="261"/>
      <c r="AF22" s="261"/>
      <c r="AG22" s="261"/>
      <c r="AH22" s="261"/>
      <c r="AI22" s="261"/>
      <c r="AJ22" s="261"/>
      <c r="AK22" s="261"/>
      <c r="AL22" s="261"/>
      <c r="AP22" s="261"/>
      <c r="AQ22" s="261"/>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row>
    <row r="23" spans="1:80">
      <c r="A23" s="261"/>
      <c r="B23" s="261"/>
      <c r="C23" s="261"/>
      <c r="D23" s="261"/>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c r="BQ23" s="261"/>
      <c r="BR23" s="261"/>
      <c r="BS23" s="261"/>
      <c r="BT23" s="261"/>
      <c r="BU23" s="261"/>
      <c r="BV23" s="261"/>
      <c r="BW23" s="261"/>
      <c r="BX23" s="261"/>
      <c r="BY23" s="261"/>
      <c r="BZ23" s="261"/>
      <c r="CA23" s="261"/>
      <c r="CB23" s="261"/>
    </row>
    <row r="24" spans="1:80">
      <c r="A24" s="261"/>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row>
    <row r="25" spans="1:80">
      <c r="A25" s="261"/>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row>
    <row r="26" spans="1:80">
      <c r="A26" s="261"/>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row>
    <row r="27" spans="1:80">
      <c r="A27" s="261"/>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D27" s="261"/>
      <c r="BE27" s="261"/>
      <c r="BF27" s="261"/>
      <c r="BG27" s="261"/>
      <c r="BH27" s="261"/>
      <c r="BI27" s="261"/>
      <c r="BJ27" s="261"/>
      <c r="BK27" s="261"/>
      <c r="BL27" s="261"/>
      <c r="BM27" s="261"/>
      <c r="BN27" s="261"/>
      <c r="BO27" s="261"/>
      <c r="BP27" s="261"/>
      <c r="BQ27" s="261"/>
      <c r="BR27" s="261"/>
      <c r="BS27" s="261"/>
      <c r="BT27" s="261"/>
      <c r="BU27" s="261"/>
      <c r="BV27" s="261"/>
      <c r="BW27" s="261"/>
      <c r="BX27" s="261"/>
      <c r="BY27" s="261"/>
      <c r="BZ27" s="261"/>
      <c r="CA27" s="261"/>
      <c r="CB27" s="261"/>
    </row>
    <row r="28" spans="1:80">
      <c r="A28" s="261"/>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15" type="noConversion"/>
  <hyperlinks>
    <hyperlink ref="AP4" location="預告統計資料發布時間表!A1" display="回發布時間表" xr:uid="{F12C7463-6544-4DB2-AF5C-850752B81452}"/>
  </hyperlinks>
  <printOptions horizontalCentered="1"/>
  <pageMargins left="0.23622047244094491" right="0.23622047244094491" top="0.74803149606299213" bottom="0.74803149606299213" header="0.31496062992125984" footer="0.31496062992125984"/>
  <pageSetup paperSize="9" scale="56" orientation="landscape" cellComments="asDisplayed"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B2AB-0D15-4F7B-A8D7-DE8A8A56E681}">
  <sheetPr>
    <pageSetUpPr fitToPage="1"/>
  </sheetPr>
  <dimension ref="A1:N27"/>
  <sheetViews>
    <sheetView zoomScale="85" zoomScaleNormal="85" zoomScaleSheetLayoutView="85" workbookViewId="0">
      <selection sqref="A1:B1"/>
    </sheetView>
  </sheetViews>
  <sheetFormatPr defaultColWidth="8.875" defaultRowHeight="16.5"/>
  <cols>
    <col min="1" max="1" width="7.375" style="317" customWidth="1"/>
    <col min="2" max="2" width="9" style="317" customWidth="1"/>
    <col min="3" max="3" width="23" style="317" customWidth="1"/>
    <col min="4" max="4" width="16.25" style="317" customWidth="1"/>
    <col min="5" max="10" width="14.25" style="317" customWidth="1"/>
    <col min="11" max="11" width="15.875" style="317" customWidth="1"/>
    <col min="12" max="14" width="14.25" style="317" customWidth="1"/>
    <col min="15" max="16384" width="8.875" style="173"/>
  </cols>
  <sheetData>
    <row r="1" spans="1:14" s="300" customFormat="1" ht="19.5">
      <c r="A1" s="1423" t="s">
        <v>1005</v>
      </c>
      <c r="B1" s="1424"/>
      <c r="D1" s="301"/>
      <c r="E1" s="301"/>
      <c r="F1" s="301"/>
      <c r="G1" s="302"/>
      <c r="H1" s="303" t="s">
        <v>782</v>
      </c>
      <c r="I1" s="1421" t="s">
        <v>1006</v>
      </c>
      <c r="J1" s="1422"/>
    </row>
    <row r="2" spans="1:14" s="300" customFormat="1" ht="19.5">
      <c r="A2" s="1423" t="s">
        <v>1007</v>
      </c>
      <c r="B2" s="1424"/>
      <c r="C2" s="304" t="s">
        <v>1008</v>
      </c>
      <c r="D2" s="305"/>
      <c r="E2" s="305"/>
      <c r="F2" s="305"/>
      <c r="G2" s="306"/>
      <c r="H2" s="303" t="s">
        <v>1009</v>
      </c>
      <c r="I2" s="1425" t="s">
        <v>1010</v>
      </c>
      <c r="J2" s="1425"/>
      <c r="K2" s="1" t="s">
        <v>12</v>
      </c>
    </row>
    <row r="3" spans="1:14" ht="32.25" customHeight="1">
      <c r="A3" s="1426" t="s">
        <v>1011</v>
      </c>
      <c r="B3" s="1426"/>
      <c r="C3" s="1426"/>
      <c r="D3" s="1426"/>
      <c r="E3" s="1426"/>
      <c r="F3" s="1426"/>
      <c r="G3" s="1426"/>
      <c r="H3" s="1426"/>
      <c r="I3" s="1426"/>
      <c r="J3" s="1426"/>
      <c r="K3" s="307"/>
      <c r="L3" s="307"/>
      <c r="M3" s="307"/>
      <c r="N3" s="307"/>
    </row>
    <row r="4" spans="1:14" ht="20.25" customHeight="1">
      <c r="A4" s="1427" t="s">
        <v>1012</v>
      </c>
      <c r="B4" s="1427"/>
      <c r="C4" s="1427"/>
      <c r="D4" s="1427"/>
      <c r="E4" s="1427"/>
      <c r="F4" s="1427"/>
      <c r="G4" s="1427"/>
      <c r="H4" s="1427"/>
      <c r="I4" s="1427"/>
      <c r="J4" s="1427"/>
      <c r="K4" s="308"/>
      <c r="L4" s="308"/>
      <c r="M4" s="308"/>
      <c r="N4" s="308"/>
    </row>
    <row r="5" spans="1:14" ht="19.5">
      <c r="A5" s="304" t="s">
        <v>1013</v>
      </c>
      <c r="B5" s="304"/>
      <c r="C5" s="304"/>
      <c r="D5" s="305"/>
      <c r="E5" s="305"/>
      <c r="F5" s="305"/>
      <c r="G5" s="305"/>
      <c r="H5" s="305"/>
      <c r="I5" s="304"/>
      <c r="J5" s="309" t="s">
        <v>1014</v>
      </c>
      <c r="K5" s="310"/>
      <c r="L5" s="310"/>
      <c r="M5" s="310"/>
      <c r="N5" s="310"/>
    </row>
    <row r="6" spans="1:14" ht="22.5" customHeight="1">
      <c r="A6" s="1439" t="s">
        <v>1015</v>
      </c>
      <c r="B6" s="1439"/>
      <c r="C6" s="1440"/>
      <c r="D6" s="1423" t="s">
        <v>1016</v>
      </c>
      <c r="E6" s="1444"/>
      <c r="F6" s="1444"/>
      <c r="G6" s="1444"/>
      <c r="H6" s="1445"/>
      <c r="I6" s="1446" t="s">
        <v>1017</v>
      </c>
      <c r="J6" s="1444"/>
      <c r="K6" s="173"/>
      <c r="L6" s="173"/>
      <c r="M6" s="173"/>
      <c r="N6" s="173"/>
    </row>
    <row r="7" spans="1:14" ht="19.5" customHeight="1">
      <c r="A7" s="1427"/>
      <c r="B7" s="1427"/>
      <c r="C7" s="1441"/>
      <c r="D7" s="1447" t="s">
        <v>1018</v>
      </c>
      <c r="E7" s="1448"/>
      <c r="F7" s="1448"/>
      <c r="G7" s="1448"/>
      <c r="H7" s="1449"/>
      <c r="I7" s="1450" t="s">
        <v>1019</v>
      </c>
      <c r="J7" s="1456" t="s">
        <v>1020</v>
      </c>
      <c r="K7" s="173"/>
      <c r="L7" s="173"/>
      <c r="M7" s="173"/>
      <c r="N7" s="173"/>
    </row>
    <row r="8" spans="1:14" ht="16.5" customHeight="1">
      <c r="A8" s="1427"/>
      <c r="B8" s="1427"/>
      <c r="C8" s="1441"/>
      <c r="D8" s="1428" t="s">
        <v>1021</v>
      </c>
      <c r="E8" s="1429" t="s">
        <v>1022</v>
      </c>
      <c r="F8" s="1431" t="s">
        <v>1023</v>
      </c>
      <c r="G8" s="1433" t="s">
        <v>1024</v>
      </c>
      <c r="H8" s="1435" t="s">
        <v>1025</v>
      </c>
      <c r="I8" s="1451"/>
      <c r="J8" s="1457"/>
      <c r="K8" s="173"/>
      <c r="L8" s="173"/>
      <c r="M8" s="173"/>
      <c r="N8" s="173"/>
    </row>
    <row r="9" spans="1:14" ht="81.75" customHeight="1">
      <c r="A9" s="1442"/>
      <c r="B9" s="1442"/>
      <c r="C9" s="1443"/>
      <c r="D9" s="1428"/>
      <c r="E9" s="1430"/>
      <c r="F9" s="1432"/>
      <c r="G9" s="1434"/>
      <c r="H9" s="1436"/>
      <c r="I9" s="1452"/>
      <c r="J9" s="1458"/>
      <c r="K9" s="173"/>
      <c r="L9" s="173"/>
      <c r="M9" s="173"/>
      <c r="N9" s="173"/>
    </row>
    <row r="10" spans="1:14" ht="41.25" customHeight="1">
      <c r="A10" s="1437" t="s">
        <v>1026</v>
      </c>
      <c r="B10" s="1437"/>
      <c r="C10" s="1438"/>
      <c r="D10" s="311">
        <v>20826</v>
      </c>
      <c r="E10" s="312">
        <v>14994</v>
      </c>
      <c r="F10" s="313">
        <v>1515</v>
      </c>
      <c r="G10" s="314">
        <v>0</v>
      </c>
      <c r="H10" s="315">
        <v>4317</v>
      </c>
      <c r="I10" s="313">
        <v>0</v>
      </c>
      <c r="J10" s="316">
        <v>0</v>
      </c>
      <c r="K10" s="173"/>
      <c r="L10" s="173"/>
      <c r="M10" s="173"/>
      <c r="N10" s="173"/>
    </row>
    <row r="11" spans="1:14" ht="19.5">
      <c r="A11" s="304" t="s">
        <v>1027</v>
      </c>
      <c r="B11" s="304"/>
      <c r="C11" s="304"/>
      <c r="D11" s="305"/>
      <c r="E11" s="305"/>
      <c r="F11" s="305"/>
      <c r="G11" s="305"/>
      <c r="H11" s="304"/>
      <c r="I11" s="304"/>
      <c r="J11" s="309"/>
      <c r="K11" s="310"/>
      <c r="L11" s="310"/>
      <c r="M11" s="310"/>
    </row>
    <row r="12" spans="1:14" ht="19.5">
      <c r="A12" s="1439" t="s">
        <v>1015</v>
      </c>
      <c r="B12" s="1439"/>
      <c r="C12" s="1440"/>
      <c r="D12" s="1423" t="s">
        <v>1028</v>
      </c>
      <c r="E12" s="1444"/>
      <c r="F12" s="1444"/>
      <c r="G12" s="1444"/>
      <c r="H12" s="1445"/>
      <c r="I12" s="1446" t="s">
        <v>1029</v>
      </c>
      <c r="J12" s="1444"/>
      <c r="L12" s="173"/>
      <c r="M12" s="173"/>
      <c r="N12" s="173"/>
    </row>
    <row r="13" spans="1:14" ht="19.5">
      <c r="A13" s="1427"/>
      <c r="B13" s="1427"/>
      <c r="C13" s="1441"/>
      <c r="D13" s="1447" t="s">
        <v>1018</v>
      </c>
      <c r="E13" s="1448"/>
      <c r="F13" s="1448"/>
      <c r="G13" s="1448"/>
      <c r="H13" s="1449"/>
      <c r="I13" s="1450" t="s">
        <v>1019</v>
      </c>
      <c r="J13" s="1453" t="s">
        <v>1020</v>
      </c>
      <c r="L13" s="173"/>
      <c r="M13" s="173"/>
      <c r="N13" s="173"/>
    </row>
    <row r="14" spans="1:14" ht="16.5" customHeight="1">
      <c r="A14" s="1427"/>
      <c r="B14" s="1427"/>
      <c r="C14" s="1441"/>
      <c r="D14" s="1429" t="s">
        <v>1021</v>
      </c>
      <c r="E14" s="1429" t="s">
        <v>1022</v>
      </c>
      <c r="F14" s="1431" t="s">
        <v>1023</v>
      </c>
      <c r="G14" s="1433" t="s">
        <v>1024</v>
      </c>
      <c r="H14" s="1435" t="s">
        <v>1030</v>
      </c>
      <c r="I14" s="1451"/>
      <c r="J14" s="1454"/>
      <c r="L14" s="173"/>
      <c r="M14" s="173"/>
      <c r="N14" s="173"/>
    </row>
    <row r="15" spans="1:14" ht="17.25" customHeight="1">
      <c r="A15" s="1442"/>
      <c r="B15" s="1442"/>
      <c r="C15" s="1443"/>
      <c r="D15" s="1430"/>
      <c r="E15" s="1430"/>
      <c r="F15" s="1432"/>
      <c r="G15" s="1434"/>
      <c r="H15" s="1436"/>
      <c r="I15" s="1452"/>
      <c r="J15" s="1455"/>
      <c r="L15" s="173"/>
      <c r="M15" s="173"/>
      <c r="N15" s="173"/>
    </row>
    <row r="16" spans="1:14" ht="41.25" customHeight="1">
      <c r="A16" s="1437" t="s">
        <v>1026</v>
      </c>
      <c r="B16" s="1437"/>
      <c r="C16" s="1438"/>
      <c r="D16" s="318">
        <v>20530</v>
      </c>
      <c r="E16" s="312">
        <v>14994</v>
      </c>
      <c r="F16" s="319">
        <v>1515</v>
      </c>
      <c r="G16" s="320">
        <v>0</v>
      </c>
      <c r="H16" s="321">
        <v>4021</v>
      </c>
      <c r="I16" s="313">
        <v>0</v>
      </c>
      <c r="J16" s="316">
        <v>0</v>
      </c>
      <c r="L16" s="173"/>
      <c r="M16" s="173"/>
      <c r="N16" s="173"/>
    </row>
    <row r="17" spans="1:10" s="300" customFormat="1" ht="19.5">
      <c r="A17" s="300" t="s">
        <v>1031</v>
      </c>
      <c r="D17" s="301"/>
      <c r="E17" s="301"/>
      <c r="F17" s="301"/>
      <c r="G17" s="310"/>
      <c r="I17" s="310"/>
      <c r="J17" s="310"/>
    </row>
    <row r="18" spans="1:10" s="300" customFormat="1" ht="22.5" customHeight="1">
      <c r="A18" s="1439" t="s">
        <v>1015</v>
      </c>
      <c r="B18" s="1439"/>
      <c r="C18" s="1440"/>
      <c r="D18" s="1423" t="s">
        <v>1028</v>
      </c>
      <c r="E18" s="1444"/>
      <c r="F18" s="1444"/>
      <c r="G18" s="1444"/>
      <c r="H18" s="1445"/>
      <c r="I18" s="1462"/>
      <c r="J18" s="1463"/>
    </row>
    <row r="19" spans="1:10" s="300" customFormat="1" ht="19.5">
      <c r="A19" s="1427"/>
      <c r="B19" s="1427"/>
      <c r="C19" s="1441"/>
      <c r="D19" s="1447" t="s">
        <v>1018</v>
      </c>
      <c r="E19" s="1448"/>
      <c r="F19" s="1448"/>
      <c r="G19" s="1448"/>
      <c r="H19" s="1449"/>
      <c r="I19" s="1464"/>
      <c r="J19" s="1465"/>
    </row>
    <row r="20" spans="1:10" s="300" customFormat="1" ht="16.5" customHeight="1">
      <c r="A20" s="1427"/>
      <c r="B20" s="1427"/>
      <c r="C20" s="1441"/>
      <c r="D20" s="1430" t="s">
        <v>1021</v>
      </c>
      <c r="E20" s="1468" t="s">
        <v>1024</v>
      </c>
      <c r="F20" s="1440"/>
      <c r="G20" s="1470" t="s">
        <v>1032</v>
      </c>
      <c r="H20" s="1471"/>
      <c r="I20" s="1464"/>
      <c r="J20" s="1465"/>
    </row>
    <row r="21" spans="1:10" s="300" customFormat="1" ht="81.75" customHeight="1">
      <c r="A21" s="1442"/>
      <c r="B21" s="1442"/>
      <c r="C21" s="1443"/>
      <c r="D21" s="1428"/>
      <c r="E21" s="1469"/>
      <c r="F21" s="1443"/>
      <c r="G21" s="1455"/>
      <c r="H21" s="1472"/>
      <c r="I21" s="1464"/>
      <c r="J21" s="1465"/>
    </row>
    <row r="22" spans="1:10" s="300" customFormat="1" ht="41.25" customHeight="1">
      <c r="A22" s="1437" t="s">
        <v>1026</v>
      </c>
      <c r="B22" s="1437"/>
      <c r="C22" s="1438"/>
      <c r="D22" s="318">
        <v>296</v>
      </c>
      <c r="E22" s="1459">
        <v>0</v>
      </c>
      <c r="F22" s="1460"/>
      <c r="G22" s="1459">
        <v>296</v>
      </c>
      <c r="H22" s="1461"/>
      <c r="I22" s="1466"/>
      <c r="J22" s="1467"/>
    </row>
    <row r="23" spans="1:10">
      <c r="A23" s="322" t="s">
        <v>1033</v>
      </c>
      <c r="C23" s="322" t="s">
        <v>1034</v>
      </c>
      <c r="D23" s="323" t="s">
        <v>1035</v>
      </c>
      <c r="E23" s="322"/>
      <c r="F23" s="323" t="s">
        <v>1036</v>
      </c>
      <c r="I23" s="323"/>
    </row>
    <row r="24" spans="1:10">
      <c r="A24" s="324"/>
      <c r="C24" s="324"/>
      <c r="D24" s="323" t="s">
        <v>1037</v>
      </c>
      <c r="E24" s="322"/>
      <c r="F24" s="323"/>
      <c r="G24" s="323"/>
      <c r="H24" s="323"/>
      <c r="J24" s="323" t="s">
        <v>1038</v>
      </c>
    </row>
    <row r="25" spans="1:10" ht="19.5">
      <c r="A25" s="324" t="s">
        <v>1039</v>
      </c>
      <c r="B25" s="324"/>
      <c r="C25" s="300"/>
      <c r="D25" s="300"/>
      <c r="E25" s="308"/>
      <c r="F25" s="308"/>
      <c r="G25" s="308"/>
    </row>
    <row r="26" spans="1:10" ht="19.5">
      <c r="A26" s="324" t="s">
        <v>1040</v>
      </c>
      <c r="B26" s="324"/>
      <c r="C26" s="300"/>
      <c r="D26" s="300"/>
      <c r="E26" s="308"/>
      <c r="F26" s="308"/>
      <c r="G26" s="308"/>
    </row>
    <row r="27" spans="1:10" ht="19.5">
      <c r="A27" s="324"/>
      <c r="B27" s="324"/>
      <c r="C27" s="300"/>
      <c r="D27" s="300"/>
      <c r="E27" s="308"/>
      <c r="F27" s="308"/>
      <c r="G27" s="308"/>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5" type="noConversion"/>
  <hyperlinks>
    <hyperlink ref="K2" location="預告統計資料發布時間表!A1" display="回發布時間表" xr:uid="{33BA7A43-3747-4FDC-AFC2-431AA6F5B760}"/>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CE07-9B78-48AF-A6F0-EE45A19D90FD}">
  <sheetPr>
    <pageSetUpPr fitToPage="1"/>
  </sheetPr>
  <dimension ref="A1:O41"/>
  <sheetViews>
    <sheetView zoomScale="80" zoomScaleNormal="80" workbookViewId="0"/>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8" width="11.125" style="139" customWidth="1"/>
    <col min="9"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320" t="s">
        <v>834</v>
      </c>
      <c r="F2" s="1318"/>
      <c r="G2" s="1319"/>
      <c r="H2" s="1" t="s">
        <v>12</v>
      </c>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1042</v>
      </c>
      <c r="B5" s="1323"/>
      <c r="C5" s="1323"/>
      <c r="D5" s="1323"/>
      <c r="E5" s="1323"/>
      <c r="F5" s="1323"/>
      <c r="G5" s="1323"/>
    </row>
    <row r="6" spans="1:9" ht="19.5" customHeight="1">
      <c r="A6" s="1309" t="s">
        <v>790</v>
      </c>
      <c r="B6" s="1309"/>
      <c r="C6" s="1310"/>
      <c r="D6" s="1313" t="s">
        <v>837</v>
      </c>
      <c r="E6" s="143"/>
      <c r="F6" s="143"/>
      <c r="G6" s="1315" t="s">
        <v>838</v>
      </c>
    </row>
    <row r="7" spans="1:9" ht="48" customHeight="1" thickBot="1">
      <c r="A7" s="1311"/>
      <c r="B7" s="1311"/>
      <c r="C7" s="1312"/>
      <c r="D7" s="1314"/>
      <c r="E7" s="144" t="s">
        <v>839</v>
      </c>
      <c r="F7" s="145" t="s">
        <v>840</v>
      </c>
      <c r="G7" s="1316"/>
    </row>
    <row r="8" spans="1:9" ht="32.1" customHeight="1" thickBot="1">
      <c r="A8" s="1330" t="s">
        <v>841</v>
      </c>
      <c r="B8" s="1332" t="s">
        <v>842</v>
      </c>
      <c r="C8" s="1333"/>
      <c r="D8" s="146" t="s">
        <v>1043</v>
      </c>
      <c r="E8" s="147">
        <v>0</v>
      </c>
      <c r="F8" s="148">
        <v>0</v>
      </c>
      <c r="G8" s="149" t="s">
        <v>1044</v>
      </c>
    </row>
    <row r="9" spans="1:9" ht="32.1" customHeight="1" thickBot="1">
      <c r="A9" s="1330"/>
      <c r="B9" s="1334" t="s">
        <v>845</v>
      </c>
      <c r="C9" s="1335"/>
      <c r="D9" s="150" t="s">
        <v>1043</v>
      </c>
      <c r="E9" s="147">
        <v>0</v>
      </c>
      <c r="F9" s="148">
        <v>0</v>
      </c>
      <c r="G9" s="151" t="s">
        <v>1044</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1043</v>
      </c>
      <c r="E12" s="147">
        <v>0</v>
      </c>
      <c r="F12" s="148">
        <v>0</v>
      </c>
      <c r="G12" s="155" t="s">
        <v>1044</v>
      </c>
    </row>
    <row r="13" spans="1:9" ht="32.1" customHeight="1" thickBot="1">
      <c r="A13" s="1340"/>
      <c r="B13" s="1336" t="s">
        <v>849</v>
      </c>
      <c r="C13" s="1337"/>
      <c r="D13" s="150" t="s">
        <v>1043</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1043</v>
      </c>
      <c r="E15" s="147">
        <v>0</v>
      </c>
      <c r="F15" s="148">
        <v>0</v>
      </c>
      <c r="G15" s="156">
        <v>0</v>
      </c>
    </row>
    <row r="16" spans="1:9" ht="32.1" customHeight="1" thickBot="1">
      <c r="A16" s="1340"/>
      <c r="B16" s="1325"/>
      <c r="C16" s="154" t="s">
        <v>853</v>
      </c>
      <c r="D16" s="150" t="s">
        <v>1043</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1044</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1045</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5" type="noConversion"/>
  <hyperlinks>
    <hyperlink ref="H2" location="預告統計資料發布時間表!A1" display="回發布時間表" xr:uid="{90022A90-D720-479D-8D10-47FC6738CF6C}"/>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B1" sqref="B1"/>
    </sheetView>
  </sheetViews>
  <sheetFormatPr defaultRowHeight="16.5"/>
  <cols>
    <col min="1" max="1" width="93.625" customWidth="1"/>
  </cols>
  <sheetData>
    <row r="1" spans="1:2" ht="19.5">
      <c r="A1" s="17" t="s">
        <v>693</v>
      </c>
      <c r="B1" s="1" t="s">
        <v>12</v>
      </c>
    </row>
    <row r="2" spans="1:2" ht="19.5">
      <c r="A2" s="20" t="s">
        <v>221</v>
      </c>
    </row>
    <row r="3" spans="1:2" ht="19.5">
      <c r="A3" s="20" t="s">
        <v>395</v>
      </c>
    </row>
    <row r="4" spans="1:2" ht="19.5">
      <c r="A4" s="34" t="s">
        <v>1</v>
      </c>
    </row>
    <row r="5" spans="1:2" ht="19.5">
      <c r="A5" s="33" t="s">
        <v>681</v>
      </c>
    </row>
    <row r="6" spans="1:2" ht="19.5">
      <c r="A6" s="33" t="s">
        <v>694</v>
      </c>
    </row>
    <row r="7" spans="1:2" ht="19.5">
      <c r="A7" s="98" t="s">
        <v>691</v>
      </c>
    </row>
    <row r="8" spans="1:2" ht="19.5">
      <c r="A8" s="98" t="s">
        <v>670</v>
      </c>
    </row>
    <row r="9" spans="1:2" ht="19.5">
      <c r="A9" s="98" t="s">
        <v>692</v>
      </c>
    </row>
    <row r="10" spans="1:2" ht="19.5">
      <c r="A10" s="34" t="s">
        <v>2</v>
      </c>
    </row>
    <row r="11" spans="1:2" ht="19.5">
      <c r="A11" s="33" t="s">
        <v>683</v>
      </c>
    </row>
    <row r="12" spans="1:2" ht="78">
      <c r="A12" s="18" t="s">
        <v>704</v>
      </c>
    </row>
    <row r="13" spans="1:2" ht="19.5">
      <c r="A13" s="13" t="s">
        <v>3</v>
      </c>
    </row>
    <row r="14" spans="1:2" ht="93.75">
      <c r="A14" s="16" t="s">
        <v>387</v>
      </c>
    </row>
    <row r="15" spans="1:2" ht="19.5">
      <c r="A15" s="9" t="s">
        <v>233</v>
      </c>
    </row>
    <row r="16" spans="1:2" ht="19.5">
      <c r="A16" s="8" t="s">
        <v>4</v>
      </c>
    </row>
    <row r="17" spans="1:1" ht="39">
      <c r="A17" s="21" t="s">
        <v>388</v>
      </c>
    </row>
    <row r="18" spans="1:1" ht="39">
      <c r="A18" s="21" t="s">
        <v>389</v>
      </c>
    </row>
    <row r="19" spans="1:1" ht="19.5">
      <c r="A19" s="21" t="s">
        <v>130</v>
      </c>
    </row>
    <row r="20" spans="1:1" ht="19.5">
      <c r="A20" s="21" t="s">
        <v>390</v>
      </c>
    </row>
    <row r="21" spans="1:1" ht="19.5">
      <c r="A21" s="21" t="s">
        <v>391</v>
      </c>
    </row>
    <row r="22" spans="1:1" ht="19.5">
      <c r="A22" s="21" t="s">
        <v>392</v>
      </c>
    </row>
    <row r="23" spans="1:1" ht="19.5">
      <c r="A23" s="21" t="s">
        <v>393</v>
      </c>
    </row>
    <row r="24" spans="1:1" ht="19.5">
      <c r="A24" s="21" t="s">
        <v>394</v>
      </c>
    </row>
    <row r="25" spans="1:1" ht="19.5">
      <c r="A25" s="21" t="s">
        <v>398</v>
      </c>
    </row>
    <row r="26" spans="1:1" ht="78">
      <c r="A26" s="21" t="s">
        <v>399</v>
      </c>
    </row>
    <row r="27" spans="1:1" ht="19.5">
      <c r="A27" s="21" t="s">
        <v>83</v>
      </c>
    </row>
    <row r="28" spans="1:1" ht="19.5">
      <c r="A28" s="21" t="s">
        <v>578</v>
      </c>
    </row>
    <row r="29" spans="1:1" ht="19.5">
      <c r="A29" s="21" t="s">
        <v>6</v>
      </c>
    </row>
    <row r="30" spans="1:1" ht="19.5">
      <c r="A30" s="26" t="s">
        <v>7</v>
      </c>
    </row>
    <row r="31" spans="1:1" ht="39">
      <c r="A31" s="21" t="s">
        <v>386</v>
      </c>
    </row>
    <row r="32" spans="1:1" ht="39">
      <c r="A32" s="21" t="s">
        <v>396</v>
      </c>
    </row>
    <row r="33" spans="1:1" ht="19.5">
      <c r="A33" s="26" t="s">
        <v>8</v>
      </c>
    </row>
    <row r="34" spans="1:1" ht="39">
      <c r="A34" s="21" t="s">
        <v>397</v>
      </c>
    </row>
    <row r="35" spans="1:1" ht="19.5">
      <c r="A35" s="21" t="s">
        <v>24</v>
      </c>
    </row>
    <row r="36" spans="1:1" ht="39">
      <c r="A36" s="14" t="s">
        <v>11</v>
      </c>
    </row>
    <row r="37" spans="1:1" ht="20.25" thickBot="1">
      <c r="A37" s="15" t="s">
        <v>232</v>
      </c>
    </row>
  </sheetData>
  <phoneticPr fontId="15"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A770-4061-411D-90B1-19E5A49C3D06}">
  <sheetPr>
    <pageSetUpPr fitToPage="1"/>
  </sheetPr>
  <dimension ref="A1:M22"/>
  <sheetViews>
    <sheetView view="pageBreakPreview" topLeftCell="A3" zoomScale="90" zoomScaleNormal="90" zoomScaleSheetLayoutView="90" workbookViewId="0">
      <selection activeCell="M4" sqref="M4"/>
    </sheetView>
  </sheetViews>
  <sheetFormatPr defaultRowHeight="11.25"/>
  <cols>
    <col min="1" max="1" width="14.875" style="334" customWidth="1"/>
    <col min="2" max="12" width="12.125" style="334" customWidth="1"/>
    <col min="13" max="16384" width="9" style="334"/>
  </cols>
  <sheetData>
    <row r="1" spans="1:13" s="167" customFormat="1" ht="31.5" hidden="1" customHeight="1">
      <c r="A1" s="167" t="s">
        <v>1048</v>
      </c>
      <c r="C1" s="167" t="s">
        <v>1049</v>
      </c>
      <c r="D1" s="167" t="s">
        <v>1050</v>
      </c>
      <c r="E1" s="326" t="s">
        <v>1051</v>
      </c>
      <c r="F1" s="327"/>
      <c r="G1" s="328"/>
    </row>
    <row r="2" spans="1:13" s="167" customFormat="1" ht="28.5" hidden="1" customHeight="1">
      <c r="A2" s="329" t="s">
        <v>1052</v>
      </c>
      <c r="C2" s="330"/>
      <c r="D2" s="167" t="s">
        <v>1053</v>
      </c>
    </row>
    <row r="3" spans="1:13" ht="18" customHeight="1" thickTop="1" thickBot="1">
      <c r="A3" s="331" t="s">
        <v>1054</v>
      </c>
      <c r="B3" s="332"/>
      <c r="C3" s="333"/>
      <c r="D3" s="333"/>
      <c r="J3" s="335" t="s">
        <v>782</v>
      </c>
      <c r="K3" s="1474" t="s">
        <v>1055</v>
      </c>
      <c r="L3" s="1475"/>
    </row>
    <row r="4" spans="1:13" ht="18" customHeight="1" thickTop="1" thickBot="1">
      <c r="A4" s="336" t="s">
        <v>1056</v>
      </c>
      <c r="B4" s="1476" t="s">
        <v>1057</v>
      </c>
      <c r="C4" s="1477"/>
      <c r="D4" s="1477"/>
      <c r="E4" s="339"/>
      <c r="F4" s="339"/>
      <c r="G4" s="339"/>
      <c r="H4" s="339"/>
      <c r="I4" s="340"/>
      <c r="J4" s="341" t="s">
        <v>1058</v>
      </c>
      <c r="K4" s="1474" t="s">
        <v>1059</v>
      </c>
      <c r="L4" s="1475"/>
      <c r="M4" s="1" t="s">
        <v>12</v>
      </c>
    </row>
    <row r="5" spans="1:13" ht="54" customHeight="1" thickTop="1">
      <c r="A5" s="1478" t="s">
        <v>1060</v>
      </c>
      <c r="B5" s="1478"/>
      <c r="C5" s="1478"/>
      <c r="D5" s="1478"/>
      <c r="E5" s="1478"/>
      <c r="F5" s="1478"/>
      <c r="G5" s="1478"/>
      <c r="H5" s="1478"/>
      <c r="I5" s="1478"/>
      <c r="J5" s="1478"/>
      <c r="K5" s="1478"/>
      <c r="L5" s="1478"/>
    </row>
    <row r="6" spans="1:13" ht="24" customHeight="1" thickBot="1">
      <c r="A6" s="1479" t="s">
        <v>1061</v>
      </c>
      <c r="B6" s="1479"/>
      <c r="C6" s="1479"/>
      <c r="D6" s="1479"/>
      <c r="E6" s="1479"/>
      <c r="F6" s="1479"/>
      <c r="G6" s="1479"/>
      <c r="H6" s="1479"/>
      <c r="I6" s="1479"/>
      <c r="J6" s="1479"/>
      <c r="K6" s="1479"/>
      <c r="L6" s="1479"/>
    </row>
    <row r="7" spans="1:13" s="343" customFormat="1" ht="21.95" customHeight="1">
      <c r="A7" s="1480" t="s">
        <v>968</v>
      </c>
      <c r="B7" s="1483" t="s">
        <v>842</v>
      </c>
      <c r="C7" s="1486" t="s">
        <v>1062</v>
      </c>
      <c r="D7" s="1487"/>
      <c r="E7" s="1487"/>
      <c r="F7" s="1487"/>
      <c r="G7" s="1487"/>
      <c r="H7" s="1487"/>
      <c r="I7" s="1488"/>
      <c r="J7" s="1487" t="s">
        <v>1063</v>
      </c>
      <c r="K7" s="1487"/>
      <c r="L7" s="1487"/>
    </row>
    <row r="8" spans="1:13" s="343" customFormat="1" ht="21.95" customHeight="1">
      <c r="A8" s="1481"/>
      <c r="B8" s="1484"/>
      <c r="C8" s="1489" t="s">
        <v>852</v>
      </c>
      <c r="D8" s="1491" t="s">
        <v>1064</v>
      </c>
      <c r="E8" s="1492"/>
      <c r="F8" s="1493"/>
      <c r="G8" s="1491" t="s">
        <v>1065</v>
      </c>
      <c r="H8" s="1492"/>
      <c r="I8" s="1493"/>
      <c r="J8" s="1492" t="s">
        <v>1064</v>
      </c>
      <c r="K8" s="1492"/>
      <c r="L8" s="1492"/>
    </row>
    <row r="9" spans="1:13" s="343" customFormat="1" ht="21.95" customHeight="1" thickBot="1">
      <c r="A9" s="1482"/>
      <c r="B9" s="1485"/>
      <c r="C9" s="1490"/>
      <c r="D9" s="346" t="s">
        <v>1066</v>
      </c>
      <c r="E9" s="347" t="s">
        <v>1067</v>
      </c>
      <c r="F9" s="347" t="s">
        <v>1068</v>
      </c>
      <c r="G9" s="347" t="s">
        <v>1066</v>
      </c>
      <c r="H9" s="347" t="s">
        <v>1067</v>
      </c>
      <c r="I9" s="347" t="s">
        <v>1068</v>
      </c>
      <c r="J9" s="346" t="s">
        <v>1066</v>
      </c>
      <c r="K9" s="347" t="s">
        <v>1067</v>
      </c>
      <c r="L9" s="348" t="s">
        <v>1068</v>
      </c>
    </row>
    <row r="10" spans="1:13" s="352" customFormat="1" ht="82.5" customHeight="1">
      <c r="A10" s="349" t="s">
        <v>842</v>
      </c>
      <c r="B10" s="350">
        <v>91</v>
      </c>
      <c r="C10" s="351">
        <v>91</v>
      </c>
      <c r="D10" s="351">
        <v>0</v>
      </c>
      <c r="E10" s="351">
        <v>0</v>
      </c>
      <c r="F10" s="351">
        <v>0</v>
      </c>
      <c r="G10" s="351">
        <v>91</v>
      </c>
      <c r="H10" s="351">
        <v>91</v>
      </c>
      <c r="I10" s="351">
        <v>0</v>
      </c>
      <c r="J10" s="351">
        <v>0</v>
      </c>
      <c r="K10" s="351">
        <v>0</v>
      </c>
      <c r="L10" s="351">
        <v>0</v>
      </c>
    </row>
    <row r="11" spans="1:13" s="352" customFormat="1" ht="82.5" customHeight="1">
      <c r="A11" s="353" t="s">
        <v>1069</v>
      </c>
      <c r="B11" s="350">
        <v>2</v>
      </c>
      <c r="C11" s="351">
        <v>2</v>
      </c>
      <c r="D11" s="351">
        <v>0</v>
      </c>
      <c r="E11" s="351">
        <v>0</v>
      </c>
      <c r="F11" s="351">
        <v>0</v>
      </c>
      <c r="G11" s="351">
        <v>2</v>
      </c>
      <c r="H11" s="351">
        <v>2</v>
      </c>
      <c r="I11" s="351">
        <v>0</v>
      </c>
      <c r="J11" s="351">
        <v>0</v>
      </c>
      <c r="K11" s="351">
        <v>0</v>
      </c>
      <c r="L11" s="351">
        <v>0</v>
      </c>
    </row>
    <row r="12" spans="1:13" s="352" customFormat="1" ht="82.5" customHeight="1">
      <c r="A12" s="353" t="s">
        <v>1070</v>
      </c>
      <c r="B12" s="350">
        <v>54</v>
      </c>
      <c r="C12" s="351">
        <v>54</v>
      </c>
      <c r="D12" s="351">
        <v>0</v>
      </c>
      <c r="E12" s="351">
        <v>0</v>
      </c>
      <c r="F12" s="351">
        <v>0</v>
      </c>
      <c r="G12" s="351">
        <v>54</v>
      </c>
      <c r="H12" s="351">
        <v>54</v>
      </c>
      <c r="I12" s="351">
        <v>0</v>
      </c>
      <c r="J12" s="351">
        <v>0</v>
      </c>
      <c r="K12" s="351">
        <v>0</v>
      </c>
      <c r="L12" s="351">
        <v>0</v>
      </c>
    </row>
    <row r="13" spans="1:13" s="352" customFormat="1" ht="82.5" customHeight="1" thickBot="1">
      <c r="A13" s="353" t="s">
        <v>1071</v>
      </c>
      <c r="B13" s="350">
        <v>35</v>
      </c>
      <c r="C13" s="351">
        <v>35</v>
      </c>
      <c r="D13" s="351">
        <v>0</v>
      </c>
      <c r="E13" s="351">
        <v>0</v>
      </c>
      <c r="F13" s="351">
        <v>0</v>
      </c>
      <c r="G13" s="351">
        <v>35</v>
      </c>
      <c r="H13" s="351">
        <v>35</v>
      </c>
      <c r="I13" s="351">
        <v>0</v>
      </c>
      <c r="J13" s="351">
        <v>0</v>
      </c>
      <c r="K13" s="351">
        <v>0</v>
      </c>
      <c r="L13" s="351">
        <v>0</v>
      </c>
    </row>
    <row r="14" spans="1:13" s="354" customFormat="1" ht="55.5" customHeight="1">
      <c r="A14" s="1494" t="s">
        <v>1072</v>
      </c>
      <c r="B14" s="1494"/>
      <c r="C14" s="1494"/>
      <c r="D14" s="1494"/>
      <c r="E14" s="1494"/>
      <c r="F14" s="1494"/>
      <c r="G14" s="1494"/>
      <c r="H14" s="1494"/>
      <c r="I14" s="1494"/>
      <c r="J14" s="1494"/>
      <c r="K14" s="1494"/>
      <c r="L14" s="1494"/>
    </row>
    <row r="15" spans="1:13" s="356" customFormat="1" ht="18" customHeight="1">
      <c r="A15" s="1473" t="s">
        <v>1073</v>
      </c>
      <c r="B15" s="1473"/>
      <c r="C15" s="1473"/>
      <c r="D15" s="1473"/>
      <c r="E15" s="1473"/>
      <c r="F15" s="1473"/>
      <c r="G15" s="1473"/>
      <c r="H15" s="1473"/>
      <c r="I15" s="1473"/>
      <c r="J15" s="1473"/>
      <c r="K15" s="1473"/>
      <c r="L15" s="1473"/>
    </row>
    <row r="16" spans="1:13" ht="53.25" customHeight="1">
      <c r="A16" s="1473" t="s">
        <v>1074</v>
      </c>
      <c r="B16" s="1473"/>
      <c r="C16" s="1473"/>
      <c r="D16" s="1473"/>
      <c r="E16" s="1473"/>
      <c r="F16" s="1473"/>
      <c r="G16" s="1473"/>
      <c r="H16" s="1473"/>
      <c r="I16" s="1473"/>
      <c r="J16" s="1473"/>
      <c r="K16" s="1473"/>
      <c r="L16" s="1473"/>
    </row>
    <row r="17" spans="2:11" ht="16.5">
      <c r="B17" s="326"/>
      <c r="C17" s="326"/>
    </row>
    <row r="22" spans="2:11" hidden="1">
      <c r="K22" s="334" t="s">
        <v>1075</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15" type="noConversion"/>
  <hyperlinks>
    <hyperlink ref="M4" location="預告統計資料發布時間表!A1" display="回發布時間表" xr:uid="{D09F87E6-7BD3-4DEC-B2A0-DFDE52C4967A}"/>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E17C9-3C3F-4826-9294-1D2708C23353}">
  <dimension ref="A1:J25"/>
  <sheetViews>
    <sheetView view="pageBreakPreview" topLeftCell="A3" zoomScale="70" zoomScaleNormal="70" zoomScaleSheetLayoutView="70" workbookViewId="0">
      <selection activeCell="H4" sqref="H4"/>
    </sheetView>
  </sheetViews>
  <sheetFormatPr defaultRowHeight="12"/>
  <cols>
    <col min="1" max="1" width="29.625" style="361" customWidth="1"/>
    <col min="2" max="2" width="33" style="361" customWidth="1"/>
    <col min="3" max="3" width="18.875" style="361" customWidth="1"/>
    <col min="4" max="4" width="12.625" style="361" customWidth="1"/>
    <col min="5" max="5" width="11.5" style="361" customWidth="1"/>
    <col min="6" max="10" width="12.125" style="361" customWidth="1"/>
    <col min="11" max="16384" width="9" style="361"/>
  </cols>
  <sheetData>
    <row r="1" spans="1:10" s="167" customFormat="1" ht="31.5" hidden="1" customHeight="1">
      <c r="A1" s="167" t="s">
        <v>1048</v>
      </c>
      <c r="C1" s="167" t="s">
        <v>1049</v>
      </c>
      <c r="D1" s="167" t="s">
        <v>1050</v>
      </c>
      <c r="E1" s="328"/>
    </row>
    <row r="2" spans="1:10" s="167" customFormat="1" ht="28.5" hidden="1" customHeight="1">
      <c r="A2" s="329" t="s">
        <v>1076</v>
      </c>
      <c r="B2" s="357"/>
      <c r="C2" s="358"/>
      <c r="D2" s="167" t="s">
        <v>1077</v>
      </c>
    </row>
    <row r="3" spans="1:10" ht="18" customHeight="1" thickTop="1" thickBot="1">
      <c r="A3" s="331" t="s">
        <v>1054</v>
      </c>
      <c r="B3" s="332"/>
      <c r="C3" s="333"/>
      <c r="D3" s="333"/>
      <c r="E3" s="359" t="s">
        <v>782</v>
      </c>
      <c r="F3" s="1509" t="s">
        <v>1078</v>
      </c>
      <c r="G3" s="1510"/>
      <c r="H3" s="334"/>
      <c r="I3" s="334"/>
    </row>
    <row r="4" spans="1:10" ht="18" customHeight="1" thickTop="1" thickBot="1">
      <c r="A4" s="336" t="s">
        <v>1056</v>
      </c>
      <c r="B4" s="1476" t="s">
        <v>1057</v>
      </c>
      <c r="C4" s="1477"/>
      <c r="D4" s="1477"/>
      <c r="E4" s="362" t="s">
        <v>1058</v>
      </c>
      <c r="F4" s="1509" t="s">
        <v>1079</v>
      </c>
      <c r="G4" s="1510"/>
      <c r="H4" s="1" t="s">
        <v>12</v>
      </c>
      <c r="I4" s="334"/>
    </row>
    <row r="5" spans="1:10" ht="54" customHeight="1" thickTop="1">
      <c r="A5" s="1511" t="s">
        <v>1080</v>
      </c>
      <c r="B5" s="1511"/>
      <c r="C5" s="1511"/>
      <c r="D5" s="1511"/>
      <c r="E5" s="1512"/>
      <c r="F5" s="1512"/>
      <c r="G5" s="1512"/>
      <c r="H5" s="342"/>
      <c r="I5" s="342"/>
      <c r="J5" s="342"/>
    </row>
    <row r="6" spans="1:10" ht="24" customHeight="1" thickBot="1">
      <c r="A6" s="1479" t="s">
        <v>1061</v>
      </c>
      <c r="B6" s="1479"/>
      <c r="C6" s="1479"/>
      <c r="D6" s="1479"/>
      <c r="E6" s="1513"/>
      <c r="F6" s="1513"/>
      <c r="G6" s="1513"/>
      <c r="H6" s="363"/>
      <c r="I6" s="363"/>
      <c r="J6" s="363"/>
    </row>
    <row r="7" spans="1:10" s="366" customFormat="1" ht="66" customHeight="1" thickBot="1">
      <c r="A7" s="364" t="s">
        <v>968</v>
      </c>
      <c r="B7" s="365" t="s">
        <v>842</v>
      </c>
      <c r="C7" s="1506" t="s">
        <v>1064</v>
      </c>
      <c r="D7" s="1507"/>
      <c r="E7" s="1506" t="s">
        <v>1065</v>
      </c>
      <c r="F7" s="1507"/>
      <c r="G7" s="1508"/>
    </row>
    <row r="8" spans="1:10" s="369" customFormat="1" ht="82.5" customHeight="1">
      <c r="A8" s="367" t="s">
        <v>842</v>
      </c>
      <c r="B8" s="368">
        <v>176</v>
      </c>
      <c r="C8" s="1500">
        <v>0</v>
      </c>
      <c r="D8" s="1501"/>
      <c r="E8" s="1502">
        <v>176</v>
      </c>
      <c r="F8" s="1502"/>
      <c r="G8" s="1502"/>
    </row>
    <row r="9" spans="1:10" s="369" customFormat="1" ht="82.5" customHeight="1">
      <c r="A9" s="370" t="s">
        <v>1069</v>
      </c>
      <c r="B9" s="368">
        <v>0</v>
      </c>
      <c r="C9" s="1503">
        <v>0</v>
      </c>
      <c r="D9" s="1504"/>
      <c r="E9" s="1505">
        <v>0</v>
      </c>
      <c r="F9" s="1505"/>
      <c r="G9" s="1505"/>
    </row>
    <row r="10" spans="1:10" s="369" customFormat="1" ht="82.5" customHeight="1">
      <c r="A10" s="370" t="s">
        <v>1070</v>
      </c>
      <c r="B10" s="368">
        <v>176</v>
      </c>
      <c r="C10" s="1503">
        <v>0</v>
      </c>
      <c r="D10" s="1504"/>
      <c r="E10" s="1505">
        <v>176</v>
      </c>
      <c r="F10" s="1505"/>
      <c r="G10" s="1505"/>
    </row>
    <row r="11" spans="1:10" s="369" customFormat="1" ht="82.5" customHeight="1" thickBot="1">
      <c r="A11" s="371" t="s">
        <v>1071</v>
      </c>
      <c r="B11" s="372">
        <v>0</v>
      </c>
      <c r="C11" s="1495">
        <v>0</v>
      </c>
      <c r="D11" s="1496"/>
      <c r="E11" s="1497">
        <v>0</v>
      </c>
      <c r="F11" s="1497"/>
      <c r="G11" s="1497"/>
    </row>
    <row r="12" spans="1:10" s="140" customFormat="1" ht="67.5" customHeight="1">
      <c r="A12" s="1494" t="s">
        <v>1081</v>
      </c>
      <c r="B12" s="1494"/>
      <c r="C12" s="1494"/>
      <c r="D12" s="1494"/>
      <c r="E12" s="1498"/>
      <c r="F12" s="1498"/>
      <c r="G12" s="1498"/>
      <c r="H12" s="355"/>
      <c r="I12" s="355"/>
      <c r="J12" s="355"/>
    </row>
    <row r="13" spans="1:10" s="373" customFormat="1" ht="18" customHeight="1">
      <c r="A13" s="1473" t="s">
        <v>1073</v>
      </c>
      <c r="B13" s="1473"/>
      <c r="C13" s="1473"/>
      <c r="D13" s="1473"/>
      <c r="E13" s="355"/>
      <c r="F13" s="355"/>
      <c r="G13" s="355"/>
      <c r="H13" s="355"/>
      <c r="I13" s="355"/>
      <c r="J13" s="355"/>
    </row>
    <row r="14" spans="1:10" ht="50.1" customHeight="1">
      <c r="A14" s="1473" t="s">
        <v>1082</v>
      </c>
      <c r="B14" s="1473"/>
      <c r="C14" s="1473"/>
      <c r="D14" s="1473"/>
      <c r="E14" s="1499"/>
      <c r="F14" s="1499"/>
      <c r="G14" s="1499"/>
      <c r="H14" s="355"/>
      <c r="I14" s="355"/>
      <c r="J14" s="355"/>
    </row>
    <row r="15" spans="1:10" ht="15.75">
      <c r="B15" s="374"/>
      <c r="C15" s="374"/>
    </row>
    <row r="25" spans="4:4" hidden="1">
      <c r="D25" s="361" t="s">
        <v>1083</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15" type="noConversion"/>
  <hyperlinks>
    <hyperlink ref="H4" location="預告統計資料發布時間表!A1" display="回發布時間表" xr:uid="{712E4674-D086-4F70-A6E1-D519EC5E9CF8}"/>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80AA-097A-4075-BA09-9C17CB9791CA}">
  <sheetPr>
    <pageSetUpPr fitToPage="1"/>
  </sheetPr>
  <dimension ref="A1:I18"/>
  <sheetViews>
    <sheetView view="pageBreakPreview" topLeftCell="A5" zoomScale="85" zoomScaleNormal="85" zoomScaleSheetLayoutView="85" workbookViewId="0">
      <selection activeCell="I6" sqref="I6"/>
    </sheetView>
  </sheetViews>
  <sheetFormatPr defaultRowHeight="12"/>
  <cols>
    <col min="1" max="1" width="15.25" style="361" customWidth="1"/>
    <col min="2" max="8" width="19" style="361" customWidth="1"/>
    <col min="9" max="16384" width="9" style="361"/>
  </cols>
  <sheetData>
    <row r="1" spans="1:9" s="167" customFormat="1" ht="31.5" hidden="1" customHeight="1">
      <c r="A1" s="167" t="s">
        <v>1048</v>
      </c>
      <c r="C1" s="167" t="s">
        <v>1049</v>
      </c>
      <c r="D1" s="167" t="s">
        <v>1050</v>
      </c>
      <c r="E1" s="375" t="s">
        <v>1084</v>
      </c>
      <c r="F1" s="327"/>
      <c r="G1" s="328"/>
    </row>
    <row r="2" spans="1:9" s="167" customFormat="1" ht="28.5" hidden="1" customHeight="1">
      <c r="A2" s="329" t="s">
        <v>1085</v>
      </c>
      <c r="B2" s="357"/>
      <c r="C2" s="358"/>
      <c r="D2" s="167" t="s">
        <v>1053</v>
      </c>
    </row>
    <row r="3" spans="1:9" ht="18" customHeight="1" thickTop="1" thickBot="1">
      <c r="A3" s="331" t="s">
        <v>1054</v>
      </c>
      <c r="B3" s="332"/>
      <c r="C3" s="333"/>
      <c r="D3" s="333"/>
      <c r="E3" s="334"/>
      <c r="F3" s="334"/>
      <c r="G3" s="335" t="s">
        <v>782</v>
      </c>
      <c r="H3" s="376" t="s">
        <v>1086</v>
      </c>
    </row>
    <row r="4" spans="1:9" ht="18" customHeight="1" thickTop="1" thickBot="1">
      <c r="A4" s="336" t="s">
        <v>1056</v>
      </c>
      <c r="B4" s="1476" t="s">
        <v>1057</v>
      </c>
      <c r="C4" s="1477"/>
      <c r="D4" s="1477"/>
      <c r="E4" s="339"/>
      <c r="F4" s="339"/>
      <c r="G4" s="341" t="s">
        <v>1058</v>
      </c>
      <c r="H4" s="376" t="s">
        <v>1087</v>
      </c>
    </row>
    <row r="5" spans="1:9" ht="54" customHeight="1" thickTop="1">
      <c r="A5" s="1478" t="s">
        <v>1088</v>
      </c>
      <c r="B5" s="1478"/>
      <c r="C5" s="1478"/>
      <c r="D5" s="1478"/>
      <c r="E5" s="1478"/>
      <c r="F5" s="1478"/>
      <c r="G5" s="1478"/>
      <c r="H5" s="1478"/>
    </row>
    <row r="6" spans="1:9" ht="24" customHeight="1" thickBot="1">
      <c r="A6" s="1479" t="s">
        <v>1061</v>
      </c>
      <c r="B6" s="1479"/>
      <c r="C6" s="1479"/>
      <c r="D6" s="1479"/>
      <c r="E6" s="1479"/>
      <c r="F6" s="1479"/>
      <c r="G6" s="1479"/>
      <c r="H6" s="1479"/>
      <c r="I6" s="1" t="s">
        <v>12</v>
      </c>
    </row>
    <row r="7" spans="1:9" s="366" customFormat="1" ht="33" customHeight="1">
      <c r="A7" s="1480" t="s">
        <v>968</v>
      </c>
      <c r="B7" s="1483" t="s">
        <v>842</v>
      </c>
      <c r="C7" s="1486" t="s">
        <v>1089</v>
      </c>
      <c r="D7" s="1487"/>
      <c r="E7" s="1488"/>
      <c r="F7" s="1486" t="s">
        <v>1090</v>
      </c>
      <c r="G7" s="1487"/>
      <c r="H7" s="1487"/>
    </row>
    <row r="8" spans="1:9" s="366" customFormat="1" ht="33" customHeight="1" thickBot="1">
      <c r="A8" s="1482"/>
      <c r="B8" s="1485"/>
      <c r="C8" s="345" t="s">
        <v>852</v>
      </c>
      <c r="D8" s="345" t="s">
        <v>1064</v>
      </c>
      <c r="E8" s="345" t="s">
        <v>1065</v>
      </c>
      <c r="F8" s="345" t="s">
        <v>852</v>
      </c>
      <c r="G8" s="345" t="s">
        <v>1064</v>
      </c>
      <c r="H8" s="348" t="s">
        <v>1065</v>
      </c>
    </row>
    <row r="9" spans="1:9" s="369" customFormat="1" ht="120" customHeight="1">
      <c r="A9" s="349" t="s">
        <v>1091</v>
      </c>
      <c r="B9" s="377">
        <v>5</v>
      </c>
      <c r="C9" s="368">
        <v>5</v>
      </c>
      <c r="D9" s="368">
        <v>0</v>
      </c>
      <c r="E9" s="368">
        <v>5</v>
      </c>
      <c r="F9" s="368">
        <v>0</v>
      </c>
      <c r="G9" s="368">
        <v>0</v>
      </c>
      <c r="H9" s="368">
        <v>0</v>
      </c>
    </row>
    <row r="10" spans="1:9" s="369" customFormat="1" ht="120" customHeight="1">
      <c r="A10" s="353" t="s">
        <v>1070</v>
      </c>
      <c r="B10" s="377">
        <v>3</v>
      </c>
      <c r="C10" s="368">
        <v>3</v>
      </c>
      <c r="D10" s="368">
        <v>0</v>
      </c>
      <c r="E10" s="368">
        <v>3</v>
      </c>
      <c r="F10" s="368">
        <v>0</v>
      </c>
      <c r="G10" s="368">
        <v>0</v>
      </c>
      <c r="H10" s="368">
        <v>0</v>
      </c>
    </row>
    <row r="11" spans="1:9" s="369" customFormat="1" ht="120" customHeight="1" thickBot="1">
      <c r="A11" s="353" t="s">
        <v>1071</v>
      </c>
      <c r="B11" s="377">
        <v>2</v>
      </c>
      <c r="C11" s="368">
        <v>2</v>
      </c>
      <c r="D11" s="368">
        <v>0</v>
      </c>
      <c r="E11" s="368">
        <v>2</v>
      </c>
      <c r="F11" s="368">
        <v>0</v>
      </c>
      <c r="G11" s="368">
        <v>0</v>
      </c>
      <c r="H11" s="368">
        <v>0</v>
      </c>
    </row>
    <row r="12" spans="1:9" s="140" customFormat="1" ht="55.5" customHeight="1">
      <c r="A12" s="1494" t="s">
        <v>1092</v>
      </c>
      <c r="B12" s="1494"/>
      <c r="C12" s="1494"/>
      <c r="D12" s="1494"/>
      <c r="E12" s="1494"/>
      <c r="F12" s="1494"/>
      <c r="G12" s="1494"/>
      <c r="H12" s="1494"/>
    </row>
    <row r="13" spans="1:9" s="373" customFormat="1" ht="18" customHeight="1">
      <c r="A13" s="1473" t="s">
        <v>1073</v>
      </c>
      <c r="B13" s="1473"/>
      <c r="C13" s="1473"/>
      <c r="D13" s="1473"/>
      <c r="E13" s="1473"/>
      <c r="F13" s="1473"/>
      <c r="G13" s="1473"/>
      <c r="H13" s="1473"/>
    </row>
    <row r="14" spans="1:9" ht="38.25" customHeight="1">
      <c r="A14" s="1473" t="s">
        <v>1093</v>
      </c>
      <c r="B14" s="1473"/>
      <c r="C14" s="1473"/>
      <c r="D14" s="1473"/>
      <c r="E14" s="1473"/>
      <c r="F14" s="1473"/>
      <c r="G14" s="1473"/>
      <c r="H14" s="1473"/>
    </row>
    <row r="15" spans="1:9" ht="15.75">
      <c r="B15" s="374"/>
      <c r="C15" s="374"/>
    </row>
    <row r="18" spans="6:6" hidden="1">
      <c r="F18" s="378" t="s">
        <v>1094</v>
      </c>
    </row>
  </sheetData>
  <mergeCells count="10">
    <mergeCell ref="A12:H12"/>
    <mergeCell ref="A13:H13"/>
    <mergeCell ref="A14:H14"/>
    <mergeCell ref="B4:D4"/>
    <mergeCell ref="A5:H5"/>
    <mergeCell ref="A6:H6"/>
    <mergeCell ref="A7:A8"/>
    <mergeCell ref="B7:B8"/>
    <mergeCell ref="C7:E7"/>
    <mergeCell ref="F7:H7"/>
  </mergeCells>
  <phoneticPr fontId="15" type="noConversion"/>
  <hyperlinks>
    <hyperlink ref="I6" location="預告統計資料發布時間表!A1" display="回發布時間表" xr:uid="{F8F83AE1-32D1-4CAA-9FDE-B6111E0122A7}"/>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A332A-9222-491A-BC4E-26D5C61BE8C6}">
  <dimension ref="A1:I38"/>
  <sheetViews>
    <sheetView view="pageBreakPreview" topLeftCell="A3" zoomScaleNormal="100" zoomScaleSheetLayoutView="100" workbookViewId="0">
      <selection activeCell="H4" sqref="H4"/>
    </sheetView>
  </sheetViews>
  <sheetFormatPr defaultRowHeight="12"/>
  <cols>
    <col min="1" max="1" width="29.625" style="361" customWidth="1"/>
    <col min="2" max="2" width="39.5" style="361" customWidth="1"/>
    <col min="3" max="3" width="25.125" style="361" customWidth="1"/>
    <col min="4" max="4" width="8" style="361" customWidth="1"/>
    <col min="5" max="5" width="6.5" style="361" customWidth="1"/>
    <col min="6" max="6" width="11.75" style="361" customWidth="1"/>
    <col min="7" max="7" width="13.25" style="361" customWidth="1"/>
    <col min="8" max="8" width="19" style="361" customWidth="1"/>
    <col min="9" max="16384" width="9" style="361"/>
  </cols>
  <sheetData>
    <row r="1" spans="1:9" s="167" customFormat="1" ht="31.5" hidden="1" customHeight="1">
      <c r="A1" s="167" t="s">
        <v>1048</v>
      </c>
      <c r="C1" s="167" t="s">
        <v>1049</v>
      </c>
      <c r="D1" s="167" t="s">
        <v>1050</v>
      </c>
      <c r="E1" s="375" t="s">
        <v>1095</v>
      </c>
      <c r="F1" s="327"/>
      <c r="G1" s="328"/>
    </row>
    <row r="2" spans="1:9" s="167" customFormat="1" ht="28.5" hidden="1" customHeight="1">
      <c r="A2" s="329" t="s">
        <v>1096</v>
      </c>
      <c r="B2" s="357"/>
      <c r="C2" s="358"/>
      <c r="D2" s="167" t="s">
        <v>1077</v>
      </c>
    </row>
    <row r="3" spans="1:9" ht="18" customHeight="1" thickTop="1" thickBot="1">
      <c r="A3" s="331" t="s">
        <v>1054</v>
      </c>
      <c r="B3" s="332"/>
      <c r="C3" s="333"/>
      <c r="D3" s="1509" t="s">
        <v>782</v>
      </c>
      <c r="E3" s="1526"/>
      <c r="F3" s="1509" t="s">
        <v>1078</v>
      </c>
      <c r="G3" s="1510"/>
    </row>
    <row r="4" spans="1:9" ht="18" customHeight="1" thickTop="1" thickBot="1">
      <c r="A4" s="336" t="s">
        <v>1056</v>
      </c>
      <c r="B4" s="337" t="s">
        <v>1057</v>
      </c>
      <c r="C4" s="338"/>
      <c r="D4" s="1509" t="s">
        <v>1058</v>
      </c>
      <c r="E4" s="1526"/>
      <c r="F4" s="1509" t="s">
        <v>1097</v>
      </c>
      <c r="G4" s="1510"/>
      <c r="H4" s="1" t="s">
        <v>12</v>
      </c>
    </row>
    <row r="5" spans="1:9" ht="54" customHeight="1" thickTop="1">
      <c r="A5" s="1511" t="s">
        <v>1098</v>
      </c>
      <c r="B5" s="1511"/>
      <c r="C5" s="1511"/>
      <c r="D5" s="1511"/>
      <c r="E5" s="1512"/>
      <c r="F5" s="1512"/>
      <c r="G5" s="1512"/>
      <c r="H5" s="342"/>
    </row>
    <row r="6" spans="1:9" ht="24" customHeight="1" thickBot="1">
      <c r="A6" s="1524" t="s">
        <v>1099</v>
      </c>
      <c r="B6" s="1524"/>
      <c r="C6" s="1524"/>
      <c r="D6" s="1524"/>
      <c r="E6" s="1525"/>
      <c r="F6" s="1525"/>
      <c r="G6" s="1525"/>
      <c r="H6" s="363"/>
    </row>
    <row r="7" spans="1:9" s="366" customFormat="1" ht="66" customHeight="1" thickBot="1">
      <c r="A7" s="364" t="s">
        <v>968</v>
      </c>
      <c r="B7" s="379" t="s">
        <v>842</v>
      </c>
      <c r="C7" s="1516" t="s">
        <v>1100</v>
      </c>
      <c r="D7" s="1517"/>
      <c r="E7" s="1518" t="s">
        <v>1101</v>
      </c>
      <c r="F7" s="1519"/>
      <c r="G7" s="1519"/>
    </row>
    <row r="8" spans="1:9" s="369" customFormat="1" ht="120" customHeight="1">
      <c r="A8" s="380" t="s">
        <v>842</v>
      </c>
      <c r="B8" s="381">
        <v>0</v>
      </c>
      <c r="C8" s="1520">
        <v>0</v>
      </c>
      <c r="D8" s="1521"/>
      <c r="E8" s="1522">
        <v>0</v>
      </c>
      <c r="F8" s="1523"/>
      <c r="G8" s="1523"/>
    </row>
    <row r="9" spans="1:9" s="369" customFormat="1" ht="120" customHeight="1">
      <c r="A9" s="382" t="s">
        <v>1102</v>
      </c>
      <c r="B9" s="377">
        <v>0</v>
      </c>
      <c r="C9" s="1522">
        <v>0</v>
      </c>
      <c r="D9" s="1523"/>
      <c r="E9" s="1522">
        <v>0</v>
      </c>
      <c r="F9" s="1523"/>
      <c r="G9" s="1523"/>
    </row>
    <row r="10" spans="1:9" s="369" customFormat="1" ht="120" customHeight="1" thickBot="1">
      <c r="A10" s="383" t="s">
        <v>1071</v>
      </c>
      <c r="B10" s="384">
        <v>0</v>
      </c>
      <c r="C10" s="1514">
        <v>0</v>
      </c>
      <c r="D10" s="1515"/>
      <c r="E10" s="1514">
        <v>0</v>
      </c>
      <c r="F10" s="1515"/>
      <c r="G10" s="1515"/>
      <c r="I10" s="369">
        <v>0</v>
      </c>
    </row>
    <row r="11" spans="1:9" s="140" customFormat="1" ht="53.25" customHeight="1">
      <c r="A11" s="1473" t="s">
        <v>1103</v>
      </c>
      <c r="B11" s="1473"/>
      <c r="C11" s="1473"/>
      <c r="D11" s="1473"/>
      <c r="E11" s="1499"/>
      <c r="F11" s="1499"/>
      <c r="G11" s="1499"/>
      <c r="H11" s="355"/>
    </row>
    <row r="12" spans="1:9" s="373" customFormat="1" ht="18" customHeight="1">
      <c r="A12" s="1473" t="s">
        <v>1073</v>
      </c>
      <c r="B12" s="1473"/>
      <c r="C12" s="1473"/>
      <c r="D12" s="1473"/>
      <c r="E12" s="355"/>
      <c r="F12" s="355"/>
      <c r="G12" s="355"/>
      <c r="H12" s="355"/>
    </row>
    <row r="13" spans="1:9" ht="36" customHeight="1">
      <c r="A13" s="1473" t="s">
        <v>1104</v>
      </c>
      <c r="B13" s="1473"/>
      <c r="C13" s="1473"/>
      <c r="D13" s="1473"/>
      <c r="E13" s="355"/>
      <c r="F13" s="355"/>
      <c r="G13" s="355"/>
      <c r="H13" s="355"/>
    </row>
    <row r="14" spans="1:9" ht="15.75">
      <c r="B14" s="374"/>
      <c r="C14" s="374"/>
    </row>
    <row r="38" spans="3:3" hidden="1">
      <c r="C38" s="361" t="s">
        <v>1083</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15" type="noConversion"/>
  <hyperlinks>
    <hyperlink ref="H4" location="預告統計資料發布時間表!A1" display="回發布時間表" xr:uid="{785C80BF-13B6-42C7-8812-CC58552126E9}"/>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FE01-ADE8-44A3-8FE8-495EC24E871E}">
  <sheetPr>
    <pageSetUpPr fitToPage="1"/>
  </sheetPr>
  <dimension ref="A1:I25"/>
  <sheetViews>
    <sheetView view="pageBreakPreview" topLeftCell="A3" zoomScale="85" zoomScaleNormal="85" zoomScaleSheetLayoutView="85" workbookViewId="0">
      <selection activeCell="I4" sqref="I4"/>
    </sheetView>
  </sheetViews>
  <sheetFormatPr defaultRowHeight="12"/>
  <cols>
    <col min="1" max="1" width="15.25" style="361" customWidth="1"/>
    <col min="2" max="8" width="19" style="361" customWidth="1"/>
    <col min="9" max="9" width="12.5" style="361" customWidth="1"/>
    <col min="10" max="16384" width="9" style="361"/>
  </cols>
  <sheetData>
    <row r="1" spans="1:9" s="167" customFormat="1" ht="31.5" hidden="1" customHeight="1">
      <c r="A1" s="167" t="s">
        <v>1048</v>
      </c>
      <c r="C1" s="167" t="s">
        <v>1049</v>
      </c>
      <c r="D1" s="167" t="s">
        <v>1050</v>
      </c>
      <c r="E1" s="375" t="s">
        <v>1105</v>
      </c>
      <c r="F1" s="327"/>
      <c r="G1" s="328"/>
    </row>
    <row r="2" spans="1:9" s="167" customFormat="1" ht="28.5" hidden="1" customHeight="1">
      <c r="A2" s="329" t="s">
        <v>1106</v>
      </c>
      <c r="B2" s="357"/>
      <c r="C2" s="358"/>
      <c r="D2" s="167" t="s">
        <v>1107</v>
      </c>
    </row>
    <row r="3" spans="1:9" ht="18" customHeight="1" thickTop="1" thickBot="1">
      <c r="A3" s="331" t="s">
        <v>1054</v>
      </c>
      <c r="B3" s="332"/>
      <c r="C3" s="333"/>
      <c r="D3" s="333"/>
      <c r="F3" s="360" t="s">
        <v>782</v>
      </c>
      <c r="G3" s="1509" t="s">
        <v>1078</v>
      </c>
      <c r="H3" s="1510"/>
    </row>
    <row r="4" spans="1:9" ht="18" customHeight="1" thickTop="1" thickBot="1">
      <c r="A4" s="336" t="s">
        <v>1056</v>
      </c>
      <c r="B4" s="337" t="s">
        <v>1057</v>
      </c>
      <c r="C4" s="338"/>
      <c r="D4" s="338"/>
      <c r="E4" s="385"/>
      <c r="F4" s="360" t="s">
        <v>1058</v>
      </c>
      <c r="G4" s="1509" t="s">
        <v>1108</v>
      </c>
      <c r="H4" s="1510"/>
      <c r="I4" s="1" t="s">
        <v>12</v>
      </c>
    </row>
    <row r="5" spans="1:9" ht="54" customHeight="1" thickTop="1">
      <c r="A5" s="1478" t="s">
        <v>1109</v>
      </c>
      <c r="B5" s="1478"/>
      <c r="C5" s="1478"/>
      <c r="D5" s="1478"/>
      <c r="E5" s="1478"/>
      <c r="F5" s="1478"/>
      <c r="G5" s="1478"/>
      <c r="H5" s="1478"/>
    </row>
    <row r="6" spans="1:9" ht="24" customHeight="1" thickBot="1">
      <c r="A6" s="1479" t="s">
        <v>1110</v>
      </c>
      <c r="B6" s="1479"/>
      <c r="C6" s="1479"/>
      <c r="D6" s="1479"/>
      <c r="E6" s="1479"/>
      <c r="F6" s="1479"/>
      <c r="G6" s="1479"/>
      <c r="H6" s="1479"/>
    </row>
    <row r="7" spans="1:9" s="366" customFormat="1" ht="33" customHeight="1">
      <c r="A7" s="1527" t="s">
        <v>968</v>
      </c>
      <c r="B7" s="1483" t="s">
        <v>842</v>
      </c>
      <c r="C7" s="1486" t="s">
        <v>1089</v>
      </c>
      <c r="D7" s="1487"/>
      <c r="E7" s="1488"/>
      <c r="F7" s="1486" t="s">
        <v>1090</v>
      </c>
      <c r="G7" s="1487"/>
      <c r="H7" s="1487"/>
    </row>
    <row r="8" spans="1:9" s="366" customFormat="1" ht="33" customHeight="1" thickBot="1">
      <c r="A8" s="1528"/>
      <c r="B8" s="1485"/>
      <c r="C8" s="345" t="s">
        <v>852</v>
      </c>
      <c r="D8" s="345" t="s">
        <v>1064</v>
      </c>
      <c r="E8" s="345" t="s">
        <v>1065</v>
      </c>
      <c r="F8" s="345" t="s">
        <v>852</v>
      </c>
      <c r="G8" s="345" t="s">
        <v>1064</v>
      </c>
      <c r="H8" s="348" t="s">
        <v>1065</v>
      </c>
    </row>
    <row r="9" spans="1:9" s="366" customFormat="1" ht="45" customHeight="1">
      <c r="A9" s="349" t="s">
        <v>842</v>
      </c>
      <c r="B9" s="386">
        <v>0</v>
      </c>
      <c r="C9" s="387">
        <v>0</v>
      </c>
      <c r="D9" s="387">
        <v>0</v>
      </c>
      <c r="E9" s="387">
        <v>0</v>
      </c>
      <c r="F9" s="387">
        <v>0</v>
      </c>
      <c r="G9" s="387">
        <v>0</v>
      </c>
      <c r="H9" s="387">
        <v>0</v>
      </c>
    </row>
    <row r="10" spans="1:9" s="366" customFormat="1" ht="45" customHeight="1">
      <c r="A10" s="353" t="s">
        <v>1069</v>
      </c>
      <c r="B10" s="386">
        <v>0</v>
      </c>
      <c r="C10" s="387">
        <v>0</v>
      </c>
      <c r="D10" s="387">
        <v>0</v>
      </c>
      <c r="E10" s="387">
        <v>0</v>
      </c>
      <c r="F10" s="387">
        <v>0</v>
      </c>
      <c r="G10" s="387">
        <v>0</v>
      </c>
      <c r="H10" s="387">
        <v>0</v>
      </c>
    </row>
    <row r="11" spans="1:9" s="366" customFormat="1" ht="45" customHeight="1">
      <c r="A11" s="353" t="s">
        <v>1070</v>
      </c>
      <c r="B11" s="386">
        <v>0</v>
      </c>
      <c r="C11" s="387">
        <v>0</v>
      </c>
      <c r="D11" s="387">
        <v>0</v>
      </c>
      <c r="E11" s="387">
        <v>0</v>
      </c>
      <c r="F11" s="387">
        <v>0</v>
      </c>
      <c r="G11" s="387">
        <v>0</v>
      </c>
      <c r="H11" s="387">
        <v>0</v>
      </c>
    </row>
    <row r="12" spans="1:9" s="369" customFormat="1" ht="45" customHeight="1">
      <c r="A12" s="353" t="s">
        <v>1071</v>
      </c>
      <c r="B12" s="388">
        <v>0</v>
      </c>
      <c r="C12" s="389">
        <v>0</v>
      </c>
      <c r="D12" s="389">
        <v>0</v>
      </c>
      <c r="E12" s="389">
        <v>0</v>
      </c>
      <c r="F12" s="389">
        <v>0</v>
      </c>
      <c r="G12" s="389">
        <v>0</v>
      </c>
      <c r="H12" s="389">
        <v>0</v>
      </c>
    </row>
    <row r="13" spans="1:9" s="369" customFormat="1" ht="6.75" customHeight="1" thickBot="1">
      <c r="A13" s="353"/>
      <c r="B13" s="390"/>
      <c r="C13" s="391"/>
      <c r="D13" s="391"/>
      <c r="E13" s="392"/>
      <c r="F13" s="392"/>
      <c r="G13" s="392"/>
      <c r="H13" s="392"/>
    </row>
    <row r="14" spans="1:9" s="140" customFormat="1" ht="54" customHeight="1">
      <c r="A14" s="1494" t="s">
        <v>1111</v>
      </c>
      <c r="B14" s="1494"/>
      <c r="C14" s="1494"/>
      <c r="D14" s="1494"/>
      <c r="E14" s="1494"/>
      <c r="F14" s="1494"/>
      <c r="G14" s="1494"/>
      <c r="H14" s="1494"/>
    </row>
    <row r="15" spans="1:9" s="373" customFormat="1" ht="18" customHeight="1">
      <c r="A15" s="1473" t="s">
        <v>1073</v>
      </c>
      <c r="B15" s="1473"/>
      <c r="C15" s="1473"/>
      <c r="D15" s="1473"/>
      <c r="E15" s="1473"/>
      <c r="F15" s="1473"/>
      <c r="G15" s="1473"/>
      <c r="H15" s="1473"/>
    </row>
    <row r="16" spans="1:9" ht="35.25" customHeight="1">
      <c r="A16" s="1473" t="s">
        <v>1112</v>
      </c>
      <c r="B16" s="1473"/>
      <c r="C16" s="1473"/>
      <c r="D16" s="1473"/>
      <c r="E16" s="1473"/>
      <c r="F16" s="1473"/>
      <c r="G16" s="1473"/>
      <c r="H16" s="1473"/>
    </row>
    <row r="17" spans="1:7" ht="15.75">
      <c r="B17" s="374"/>
      <c r="C17" s="374"/>
    </row>
    <row r="22" spans="1:7" hidden="1">
      <c r="G22" s="361" t="s">
        <v>1083</v>
      </c>
    </row>
    <row r="25" spans="1:7">
      <c r="A25" s="378"/>
    </row>
  </sheetData>
  <mergeCells count="11">
    <mergeCell ref="A14:H14"/>
    <mergeCell ref="A15:H15"/>
    <mergeCell ref="A16:H16"/>
    <mergeCell ref="G3:H3"/>
    <mergeCell ref="G4:H4"/>
    <mergeCell ref="A5:H5"/>
    <mergeCell ref="A6:H6"/>
    <mergeCell ref="A7:A8"/>
    <mergeCell ref="B7:B8"/>
    <mergeCell ref="C7:E7"/>
    <mergeCell ref="F7:H7"/>
  </mergeCells>
  <phoneticPr fontId="15" type="noConversion"/>
  <hyperlinks>
    <hyperlink ref="I4" location="預告統計資料發布時間表!A1" display="回發布時間表" xr:uid="{407F4A74-00EA-4F82-A3B1-6072E8A1FB45}"/>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C751-2EE5-40C6-AD14-AA28AD734B70}">
  <sheetPr>
    <pageSetUpPr fitToPage="1"/>
  </sheetPr>
  <dimension ref="A1:H28"/>
  <sheetViews>
    <sheetView view="pageBreakPreview" topLeftCell="A3" zoomScale="83" zoomScaleNormal="60" zoomScaleSheetLayoutView="83" workbookViewId="0">
      <selection activeCell="G4" sqref="G4"/>
    </sheetView>
  </sheetViews>
  <sheetFormatPr defaultRowHeight="12"/>
  <cols>
    <col min="1" max="1" width="29.625" style="361" customWidth="1"/>
    <col min="2" max="2" width="39.5" style="361" customWidth="1"/>
    <col min="3" max="3" width="31.125" style="361" customWidth="1"/>
    <col min="4" max="4" width="13.5" style="361" customWidth="1"/>
    <col min="5" max="5" width="22.75" style="361" customWidth="1"/>
    <col min="6" max="8" width="19" style="361" customWidth="1"/>
    <col min="9" max="16384" width="9" style="361"/>
  </cols>
  <sheetData>
    <row r="1" spans="1:8" s="167" customFormat="1" ht="61.5" hidden="1" customHeight="1">
      <c r="A1" s="167" t="s">
        <v>1048</v>
      </c>
      <c r="C1" s="167" t="s">
        <v>1049</v>
      </c>
      <c r="D1" s="167" t="s">
        <v>1050</v>
      </c>
      <c r="E1" s="375" t="s">
        <v>1113</v>
      </c>
      <c r="F1" s="327"/>
      <c r="G1" s="328"/>
    </row>
    <row r="2" spans="1:8" s="167" customFormat="1" ht="86.25" hidden="1" customHeight="1">
      <c r="A2" s="329" t="s">
        <v>1114</v>
      </c>
      <c r="B2" s="357"/>
      <c r="C2" s="358"/>
      <c r="D2" s="167" t="s">
        <v>1107</v>
      </c>
    </row>
    <row r="3" spans="1:8" ht="18" customHeight="1" thickTop="1" thickBot="1">
      <c r="A3" s="331" t="s">
        <v>1054</v>
      </c>
      <c r="B3" s="332"/>
      <c r="C3" s="333"/>
      <c r="D3" s="360" t="s">
        <v>782</v>
      </c>
      <c r="E3" s="1509" t="s">
        <v>1078</v>
      </c>
      <c r="F3" s="1510"/>
    </row>
    <row r="4" spans="1:8" ht="18" customHeight="1" thickTop="1" thickBot="1">
      <c r="A4" s="336" t="s">
        <v>1056</v>
      </c>
      <c r="B4" s="337" t="s">
        <v>1057</v>
      </c>
      <c r="C4" s="338"/>
      <c r="D4" s="360" t="s">
        <v>1058</v>
      </c>
      <c r="E4" s="1509" t="s">
        <v>1115</v>
      </c>
      <c r="F4" s="1510"/>
      <c r="G4" s="1" t="s">
        <v>12</v>
      </c>
    </row>
    <row r="5" spans="1:8" ht="54" customHeight="1" thickTop="1">
      <c r="A5" s="1511" t="s">
        <v>1116</v>
      </c>
      <c r="B5" s="1511"/>
      <c r="C5" s="1511"/>
      <c r="D5" s="1511"/>
      <c r="E5" s="1512"/>
      <c r="F5" s="1512"/>
      <c r="G5" s="342"/>
      <c r="H5" s="342"/>
    </row>
    <row r="6" spans="1:8" ht="24" customHeight="1" thickBot="1">
      <c r="A6" s="1479" t="s">
        <v>1117</v>
      </c>
      <c r="B6" s="1479"/>
      <c r="C6" s="1479"/>
      <c r="D6" s="1479"/>
      <c r="E6" s="1513"/>
      <c r="F6" s="1513"/>
      <c r="G6" s="363"/>
      <c r="H6" s="363"/>
    </row>
    <row r="7" spans="1:8" s="366" customFormat="1" ht="66" customHeight="1" thickBot="1">
      <c r="A7" s="364" t="s">
        <v>968</v>
      </c>
      <c r="B7" s="393" t="s">
        <v>842</v>
      </c>
      <c r="C7" s="1533" t="s">
        <v>1064</v>
      </c>
      <c r="D7" s="1534"/>
      <c r="E7" s="1518" t="s">
        <v>1065</v>
      </c>
      <c r="F7" s="1519"/>
    </row>
    <row r="8" spans="1:8" s="366" customFormat="1" ht="45" customHeight="1">
      <c r="A8" s="394" t="s">
        <v>1118</v>
      </c>
      <c r="B8" s="386">
        <v>0</v>
      </c>
      <c r="C8" s="1529">
        <v>0</v>
      </c>
      <c r="D8" s="1530"/>
      <c r="E8" s="1529">
        <v>0</v>
      </c>
      <c r="F8" s="1530"/>
    </row>
    <row r="9" spans="1:8" s="366" customFormat="1" ht="45" customHeight="1">
      <c r="A9" s="344" t="s">
        <v>1069</v>
      </c>
      <c r="B9" s="386">
        <v>0</v>
      </c>
      <c r="C9" s="1529">
        <v>0</v>
      </c>
      <c r="D9" s="1530"/>
      <c r="E9" s="1529">
        <v>0</v>
      </c>
      <c r="F9" s="1530"/>
    </row>
    <row r="10" spans="1:8" s="366" customFormat="1" ht="45" customHeight="1">
      <c r="A10" s="344" t="s">
        <v>1070</v>
      </c>
      <c r="B10" s="386">
        <v>0</v>
      </c>
      <c r="C10" s="1529">
        <v>0</v>
      </c>
      <c r="D10" s="1530"/>
      <c r="E10" s="1529">
        <v>0</v>
      </c>
      <c r="F10" s="1530"/>
    </row>
    <row r="11" spans="1:8" s="369" customFormat="1" ht="45" customHeight="1" thickBot="1">
      <c r="A11" s="344" t="s">
        <v>1071</v>
      </c>
      <c r="B11" s="388">
        <v>0</v>
      </c>
      <c r="C11" s="1529">
        <v>0</v>
      </c>
      <c r="D11" s="1530"/>
      <c r="E11" s="1531">
        <v>0</v>
      </c>
      <c r="F11" s="1532"/>
    </row>
    <row r="12" spans="1:8" s="140" customFormat="1" ht="54.75" customHeight="1">
      <c r="A12" s="1494" t="s">
        <v>1119</v>
      </c>
      <c r="B12" s="1494"/>
      <c r="C12" s="1494"/>
      <c r="D12" s="1494"/>
      <c r="E12" s="1498"/>
      <c r="F12" s="1498"/>
      <c r="G12" s="355"/>
      <c r="H12" s="355"/>
    </row>
    <row r="13" spans="1:8" s="373" customFormat="1" ht="18" customHeight="1">
      <c r="A13" s="1473" t="s">
        <v>1073</v>
      </c>
      <c r="B13" s="1473"/>
      <c r="C13" s="1473"/>
      <c r="D13" s="1473"/>
      <c r="E13" s="355"/>
      <c r="F13" s="355"/>
      <c r="G13" s="355"/>
      <c r="H13" s="355"/>
    </row>
    <row r="14" spans="1:8" ht="36" customHeight="1">
      <c r="A14" s="1473" t="s">
        <v>1120</v>
      </c>
      <c r="B14" s="1473"/>
      <c r="C14" s="1473"/>
      <c r="D14" s="1473"/>
      <c r="E14" s="355"/>
      <c r="F14" s="355"/>
      <c r="G14" s="355"/>
      <c r="H14" s="355"/>
    </row>
    <row r="15" spans="1:8" ht="15.75">
      <c r="B15" s="374"/>
      <c r="C15" s="374"/>
    </row>
    <row r="28" spans="3:3" hidden="1">
      <c r="C28" s="361" t="s">
        <v>1083</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15" type="noConversion"/>
  <hyperlinks>
    <hyperlink ref="G4" location="預告統計資料發布時間表!A1" display="回發布時間表" xr:uid="{CBBE690D-F8DA-443F-9481-BFC7C581F67B}"/>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99B48-9F9C-400B-AE8A-0445FA5B254A}">
  <sheetPr>
    <pageSetUpPr fitToPage="1"/>
  </sheetPr>
  <dimension ref="A1:H29"/>
  <sheetViews>
    <sheetView view="pageBreakPreview" topLeftCell="A3" zoomScale="70" zoomScaleNormal="70" zoomScaleSheetLayoutView="70" workbookViewId="0"/>
  </sheetViews>
  <sheetFormatPr defaultColWidth="7" defaultRowHeight="12"/>
  <cols>
    <col min="1" max="1" width="34.25" style="361" customWidth="1"/>
    <col min="2" max="3" width="37.875" style="361" customWidth="1"/>
    <col min="4" max="4" width="12.875" style="361" customWidth="1"/>
    <col min="5" max="5" width="22.75" style="361" customWidth="1"/>
    <col min="6" max="8" width="19" style="361" customWidth="1"/>
    <col min="9" max="16384" width="7" style="361"/>
  </cols>
  <sheetData>
    <row r="1" spans="1:8" s="167" customFormat="1" ht="61.5" hidden="1" customHeight="1">
      <c r="A1" s="167" t="s">
        <v>1048</v>
      </c>
      <c r="C1" s="167" t="s">
        <v>1049</v>
      </c>
      <c r="D1" s="167" t="s">
        <v>1050</v>
      </c>
      <c r="E1" s="375" t="s">
        <v>1113</v>
      </c>
      <c r="F1" s="327"/>
      <c r="G1" s="328"/>
    </row>
    <row r="2" spans="1:8" s="167" customFormat="1" ht="86.25" hidden="1" customHeight="1">
      <c r="A2" s="329" t="s">
        <v>1114</v>
      </c>
      <c r="B2" s="357"/>
      <c r="C2" s="358"/>
      <c r="D2" s="167" t="s">
        <v>1107</v>
      </c>
    </row>
    <row r="3" spans="1:8" ht="18" customHeight="1" thickTop="1" thickBot="1">
      <c r="A3" s="331" t="s">
        <v>1054</v>
      </c>
      <c r="B3" s="332"/>
      <c r="C3" s="333"/>
      <c r="D3" s="360" t="s">
        <v>782</v>
      </c>
      <c r="E3" s="1509" t="s">
        <v>1078</v>
      </c>
      <c r="F3" s="1510"/>
    </row>
    <row r="4" spans="1:8" ht="18" customHeight="1" thickTop="1" thickBot="1">
      <c r="A4" s="336" t="s">
        <v>1056</v>
      </c>
      <c r="B4" s="337" t="s">
        <v>1057</v>
      </c>
      <c r="C4" s="338"/>
      <c r="D4" s="360" t="s">
        <v>1058</v>
      </c>
      <c r="E4" s="1509" t="s">
        <v>1121</v>
      </c>
      <c r="F4" s="1510"/>
      <c r="G4" s="1" t="s">
        <v>12</v>
      </c>
    </row>
    <row r="5" spans="1:8" ht="54" customHeight="1" thickTop="1">
      <c r="A5" s="1511" t="s">
        <v>1122</v>
      </c>
      <c r="B5" s="1511"/>
      <c r="C5" s="1511"/>
      <c r="D5" s="1511"/>
      <c r="E5" s="1512"/>
      <c r="F5" s="1512"/>
      <c r="G5" s="342"/>
      <c r="H5" s="342"/>
    </row>
    <row r="6" spans="1:8" ht="24" customHeight="1" thickBot="1">
      <c r="A6" s="1524" t="s">
        <v>1123</v>
      </c>
      <c r="B6" s="1524"/>
      <c r="C6" s="1524"/>
      <c r="D6" s="1524"/>
      <c r="E6" s="1525"/>
      <c r="F6" s="1525"/>
      <c r="G6" s="363"/>
      <c r="H6" s="363"/>
    </row>
    <row r="7" spans="1:8" s="366" customFormat="1" ht="66" customHeight="1" thickBot="1">
      <c r="A7" s="364" t="s">
        <v>1124</v>
      </c>
      <c r="B7" s="395" t="s">
        <v>1125</v>
      </c>
      <c r="C7" s="1539" t="s">
        <v>1126</v>
      </c>
      <c r="D7" s="1540"/>
      <c r="E7" s="1541" t="s">
        <v>1127</v>
      </c>
      <c r="F7" s="1542"/>
    </row>
    <row r="8" spans="1:8" s="369" customFormat="1" ht="52.5" customHeight="1">
      <c r="A8" s="396" t="s">
        <v>1128</v>
      </c>
      <c r="B8" s="388">
        <v>0</v>
      </c>
      <c r="C8" s="1535">
        <v>0</v>
      </c>
      <c r="D8" s="1536"/>
      <c r="E8" s="1535">
        <v>0</v>
      </c>
      <c r="F8" s="1536"/>
    </row>
    <row r="9" spans="1:8" s="369" customFormat="1" ht="52.5" customHeight="1">
      <c r="A9" s="396" t="s">
        <v>1129</v>
      </c>
      <c r="B9" s="388">
        <v>0</v>
      </c>
      <c r="C9" s="1535">
        <v>0</v>
      </c>
      <c r="D9" s="1536"/>
      <c r="E9" s="1535">
        <v>0</v>
      </c>
      <c r="F9" s="1536"/>
    </row>
    <row r="10" spans="1:8" s="369" customFormat="1" ht="52.5" customHeight="1">
      <c r="A10" s="396" t="s">
        <v>1130</v>
      </c>
      <c r="B10" s="388">
        <v>0</v>
      </c>
      <c r="C10" s="1535">
        <v>0</v>
      </c>
      <c r="D10" s="1536"/>
      <c r="E10" s="1535">
        <v>0</v>
      </c>
      <c r="F10" s="1536"/>
    </row>
    <row r="11" spans="1:8" s="369" customFormat="1" ht="52.5" customHeight="1">
      <c r="A11" s="396" t="s">
        <v>1131</v>
      </c>
      <c r="B11" s="388">
        <v>0</v>
      </c>
      <c r="C11" s="1535">
        <v>0</v>
      </c>
      <c r="D11" s="1536"/>
      <c r="E11" s="1535">
        <v>0</v>
      </c>
      <c r="F11" s="1536"/>
    </row>
    <row r="12" spans="1:8" s="369" customFormat="1" ht="52.5" customHeight="1">
      <c r="A12" s="396" t="s">
        <v>1132</v>
      </c>
      <c r="B12" s="388">
        <v>0</v>
      </c>
      <c r="C12" s="1535">
        <v>0</v>
      </c>
      <c r="D12" s="1536"/>
      <c r="E12" s="1535">
        <v>0</v>
      </c>
      <c r="F12" s="1536"/>
    </row>
    <row r="13" spans="1:8" s="369" customFormat="1" ht="52.5" customHeight="1" thickBot="1">
      <c r="A13" s="396" t="s">
        <v>1133</v>
      </c>
      <c r="B13" s="388">
        <v>0</v>
      </c>
      <c r="C13" s="1535">
        <v>0</v>
      </c>
      <c r="D13" s="1536"/>
      <c r="E13" s="1537">
        <v>0</v>
      </c>
      <c r="F13" s="1538"/>
    </row>
    <row r="14" spans="1:8" s="140" customFormat="1" ht="59.25" customHeight="1">
      <c r="A14" s="1494" t="s">
        <v>1134</v>
      </c>
      <c r="B14" s="1494"/>
      <c r="C14" s="1494"/>
      <c r="D14" s="1494"/>
      <c r="E14" s="1498"/>
      <c r="F14" s="1498"/>
      <c r="G14" s="355"/>
      <c r="H14" s="355"/>
    </row>
    <row r="15" spans="1:8" s="373" customFormat="1" ht="18" customHeight="1">
      <c r="A15" s="1473" t="s">
        <v>1073</v>
      </c>
      <c r="B15" s="1473"/>
      <c r="C15" s="1473"/>
      <c r="D15" s="1473"/>
      <c r="E15" s="355"/>
      <c r="F15" s="355"/>
      <c r="G15" s="355"/>
      <c r="H15" s="355"/>
    </row>
    <row r="16" spans="1:8" ht="51.75" customHeight="1">
      <c r="A16" s="1473" t="s">
        <v>1135</v>
      </c>
      <c r="B16" s="1473"/>
      <c r="C16" s="1473"/>
      <c r="D16" s="1473"/>
      <c r="E16" s="355"/>
      <c r="F16" s="355"/>
      <c r="G16" s="355"/>
      <c r="H16" s="355"/>
    </row>
    <row r="17" spans="2:3" ht="15.75">
      <c r="B17" s="374"/>
      <c r="C17" s="374"/>
    </row>
    <row r="29" spans="2:3" hidden="1">
      <c r="C29" s="361" t="s">
        <v>1083</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15" type="noConversion"/>
  <hyperlinks>
    <hyperlink ref="G4" location="預告統計資料發布時間表!A1" display="回發布時間表" xr:uid="{375C7D27-9347-4212-95A7-0B1D9BCE24DB}"/>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8EBD-90D8-454D-9D66-B8C9D535B6FD}">
  <sheetPr>
    <pageSetUpPr fitToPage="1"/>
  </sheetPr>
  <dimension ref="A1:AB30"/>
  <sheetViews>
    <sheetView view="pageBreakPreview" zoomScaleNormal="100" zoomScaleSheetLayoutView="100" workbookViewId="0">
      <selection activeCell="AB2" sqref="AB2"/>
    </sheetView>
  </sheetViews>
  <sheetFormatPr defaultRowHeight="16.5"/>
  <cols>
    <col min="1" max="1" width="10.375" style="402" customWidth="1"/>
    <col min="2" max="14" width="5.5" style="402" customWidth="1"/>
    <col min="15" max="15" width="8.125" style="402" customWidth="1"/>
    <col min="16" max="16" width="5.5" style="402" customWidth="1"/>
    <col min="17" max="17" width="8.375" style="402" customWidth="1"/>
    <col min="18" max="18" width="5.75" style="402" customWidth="1"/>
    <col min="19" max="19" width="7.875" style="402" customWidth="1"/>
    <col min="20" max="20" width="5" style="402" customWidth="1"/>
    <col min="21" max="21" width="6.625" style="402" customWidth="1"/>
    <col min="22" max="22" width="5.625" style="402" customWidth="1"/>
    <col min="23" max="23" width="7.875" style="402" customWidth="1"/>
    <col min="24" max="24" width="5.875" style="402" customWidth="1"/>
    <col min="25" max="25" width="7.125" style="402" customWidth="1"/>
    <col min="26" max="26" width="6.125" style="402" customWidth="1"/>
    <col min="27" max="27" width="9.125" style="402" customWidth="1"/>
    <col min="28" max="28" width="12.5" style="402" customWidth="1"/>
    <col min="29" max="256" width="9" style="402"/>
    <col min="257" max="257" width="10.375" style="402" customWidth="1"/>
    <col min="258" max="270" width="5.5" style="402" customWidth="1"/>
    <col min="271" max="271" width="8.125" style="402" customWidth="1"/>
    <col min="272" max="272" width="5.5" style="402" customWidth="1"/>
    <col min="273" max="273" width="8.375" style="402" customWidth="1"/>
    <col min="274" max="274" width="5.75" style="402" customWidth="1"/>
    <col min="275" max="275" width="7.875" style="402" customWidth="1"/>
    <col min="276" max="276" width="5" style="402" customWidth="1"/>
    <col min="277" max="277" width="6.625" style="402" customWidth="1"/>
    <col min="278" max="278" width="5.625" style="402" customWidth="1"/>
    <col min="279" max="279" width="7.875" style="402" customWidth="1"/>
    <col min="280" max="280" width="5.875" style="402" customWidth="1"/>
    <col min="281" max="281" width="7.125" style="402" customWidth="1"/>
    <col min="282" max="282" width="6.125" style="402" customWidth="1"/>
    <col min="283" max="283" width="9.125" style="402" customWidth="1"/>
    <col min="284" max="284" width="2.75" style="402" customWidth="1"/>
    <col min="285" max="512" width="9" style="402"/>
    <col min="513" max="513" width="10.375" style="402" customWidth="1"/>
    <col min="514" max="526" width="5.5" style="402" customWidth="1"/>
    <col min="527" max="527" width="8.125" style="402" customWidth="1"/>
    <col min="528" max="528" width="5.5" style="402" customWidth="1"/>
    <col min="529" max="529" width="8.375" style="402" customWidth="1"/>
    <col min="530" max="530" width="5.75" style="402" customWidth="1"/>
    <col min="531" max="531" width="7.875" style="402" customWidth="1"/>
    <col min="532" max="532" width="5" style="402" customWidth="1"/>
    <col min="533" max="533" width="6.625" style="402" customWidth="1"/>
    <col min="534" max="534" width="5.625" style="402" customWidth="1"/>
    <col min="535" max="535" width="7.875" style="402" customWidth="1"/>
    <col min="536" max="536" width="5.875" style="402" customWidth="1"/>
    <col min="537" max="537" width="7.125" style="402" customWidth="1"/>
    <col min="538" max="538" width="6.125" style="402" customWidth="1"/>
    <col min="539" max="539" width="9.125" style="402" customWidth="1"/>
    <col min="540" max="540" width="2.75" style="402" customWidth="1"/>
    <col min="541" max="768" width="9" style="402"/>
    <col min="769" max="769" width="10.375" style="402" customWidth="1"/>
    <col min="770" max="782" width="5.5" style="402" customWidth="1"/>
    <col min="783" max="783" width="8.125" style="402" customWidth="1"/>
    <col min="784" max="784" width="5.5" style="402" customWidth="1"/>
    <col min="785" max="785" width="8.375" style="402" customWidth="1"/>
    <col min="786" max="786" width="5.75" style="402" customWidth="1"/>
    <col min="787" max="787" width="7.875" style="402" customWidth="1"/>
    <col min="788" max="788" width="5" style="402" customWidth="1"/>
    <col min="789" max="789" width="6.625" style="402" customWidth="1"/>
    <col min="790" max="790" width="5.625" style="402" customWidth="1"/>
    <col min="791" max="791" width="7.875" style="402" customWidth="1"/>
    <col min="792" max="792" width="5.875" style="402" customWidth="1"/>
    <col min="793" max="793" width="7.125" style="402" customWidth="1"/>
    <col min="794" max="794" width="6.125" style="402" customWidth="1"/>
    <col min="795" max="795" width="9.125" style="402" customWidth="1"/>
    <col min="796" max="796" width="2.75" style="402" customWidth="1"/>
    <col min="797" max="1024" width="9" style="402"/>
    <col min="1025" max="1025" width="10.375" style="402" customWidth="1"/>
    <col min="1026" max="1038" width="5.5" style="402" customWidth="1"/>
    <col min="1039" max="1039" width="8.125" style="402" customWidth="1"/>
    <col min="1040" max="1040" width="5.5" style="402" customWidth="1"/>
    <col min="1041" max="1041" width="8.375" style="402" customWidth="1"/>
    <col min="1042" max="1042" width="5.75" style="402" customWidth="1"/>
    <col min="1043" max="1043" width="7.875" style="402" customWidth="1"/>
    <col min="1044" max="1044" width="5" style="402" customWidth="1"/>
    <col min="1045" max="1045" width="6.625" style="402" customWidth="1"/>
    <col min="1046" max="1046" width="5.625" style="402" customWidth="1"/>
    <col min="1047" max="1047" width="7.875" style="402" customWidth="1"/>
    <col min="1048" max="1048" width="5.875" style="402" customWidth="1"/>
    <col min="1049" max="1049" width="7.125" style="402" customWidth="1"/>
    <col min="1050" max="1050" width="6.125" style="402" customWidth="1"/>
    <col min="1051" max="1051" width="9.125" style="402" customWidth="1"/>
    <col min="1052" max="1052" width="2.75" style="402" customWidth="1"/>
    <col min="1053" max="1280" width="9" style="402"/>
    <col min="1281" max="1281" width="10.375" style="402" customWidth="1"/>
    <col min="1282" max="1294" width="5.5" style="402" customWidth="1"/>
    <col min="1295" max="1295" width="8.125" style="402" customWidth="1"/>
    <col min="1296" max="1296" width="5.5" style="402" customWidth="1"/>
    <col min="1297" max="1297" width="8.375" style="402" customWidth="1"/>
    <col min="1298" max="1298" width="5.75" style="402" customWidth="1"/>
    <col min="1299" max="1299" width="7.875" style="402" customWidth="1"/>
    <col min="1300" max="1300" width="5" style="402" customWidth="1"/>
    <col min="1301" max="1301" width="6.625" style="402" customWidth="1"/>
    <col min="1302" max="1302" width="5.625" style="402" customWidth="1"/>
    <col min="1303" max="1303" width="7.875" style="402" customWidth="1"/>
    <col min="1304" max="1304" width="5.875" style="402" customWidth="1"/>
    <col min="1305" max="1305" width="7.125" style="402" customWidth="1"/>
    <col min="1306" max="1306" width="6.125" style="402" customWidth="1"/>
    <col min="1307" max="1307" width="9.125" style="402" customWidth="1"/>
    <col min="1308" max="1308" width="2.75" style="402" customWidth="1"/>
    <col min="1309" max="1536" width="9" style="402"/>
    <col min="1537" max="1537" width="10.375" style="402" customWidth="1"/>
    <col min="1538" max="1550" width="5.5" style="402" customWidth="1"/>
    <col min="1551" max="1551" width="8.125" style="402" customWidth="1"/>
    <col min="1552" max="1552" width="5.5" style="402" customWidth="1"/>
    <col min="1553" max="1553" width="8.375" style="402" customWidth="1"/>
    <col min="1554" max="1554" width="5.75" style="402" customWidth="1"/>
    <col min="1555" max="1555" width="7.875" style="402" customWidth="1"/>
    <col min="1556" max="1556" width="5" style="402" customWidth="1"/>
    <col min="1557" max="1557" width="6.625" style="402" customWidth="1"/>
    <col min="1558" max="1558" width="5.625" style="402" customWidth="1"/>
    <col min="1559" max="1559" width="7.875" style="402" customWidth="1"/>
    <col min="1560" max="1560" width="5.875" style="402" customWidth="1"/>
    <col min="1561" max="1561" width="7.125" style="402" customWidth="1"/>
    <col min="1562" max="1562" width="6.125" style="402" customWidth="1"/>
    <col min="1563" max="1563" width="9.125" style="402" customWidth="1"/>
    <col min="1564" max="1564" width="2.75" style="402" customWidth="1"/>
    <col min="1565" max="1792" width="9" style="402"/>
    <col min="1793" max="1793" width="10.375" style="402" customWidth="1"/>
    <col min="1794" max="1806" width="5.5" style="402" customWidth="1"/>
    <col min="1807" max="1807" width="8.125" style="402" customWidth="1"/>
    <col min="1808" max="1808" width="5.5" style="402" customWidth="1"/>
    <col min="1809" max="1809" width="8.375" style="402" customWidth="1"/>
    <col min="1810" max="1810" width="5.75" style="402" customWidth="1"/>
    <col min="1811" max="1811" width="7.875" style="402" customWidth="1"/>
    <col min="1812" max="1812" width="5" style="402" customWidth="1"/>
    <col min="1813" max="1813" width="6.625" style="402" customWidth="1"/>
    <col min="1814" max="1814" width="5.625" style="402" customWidth="1"/>
    <col min="1815" max="1815" width="7.875" style="402" customWidth="1"/>
    <col min="1816" max="1816" width="5.875" style="402" customWidth="1"/>
    <col min="1817" max="1817" width="7.125" style="402" customWidth="1"/>
    <col min="1818" max="1818" width="6.125" style="402" customWidth="1"/>
    <col min="1819" max="1819" width="9.125" style="402" customWidth="1"/>
    <col min="1820" max="1820" width="2.75" style="402" customWidth="1"/>
    <col min="1821" max="2048" width="9" style="402"/>
    <col min="2049" max="2049" width="10.375" style="402" customWidth="1"/>
    <col min="2050" max="2062" width="5.5" style="402" customWidth="1"/>
    <col min="2063" max="2063" width="8.125" style="402" customWidth="1"/>
    <col min="2064" max="2064" width="5.5" style="402" customWidth="1"/>
    <col min="2065" max="2065" width="8.375" style="402" customWidth="1"/>
    <col min="2066" max="2066" width="5.75" style="402" customWidth="1"/>
    <col min="2067" max="2067" width="7.875" style="402" customWidth="1"/>
    <col min="2068" max="2068" width="5" style="402" customWidth="1"/>
    <col min="2069" max="2069" width="6.625" style="402" customWidth="1"/>
    <col min="2070" max="2070" width="5.625" style="402" customWidth="1"/>
    <col min="2071" max="2071" width="7.875" style="402" customWidth="1"/>
    <col min="2072" max="2072" width="5.875" style="402" customWidth="1"/>
    <col min="2073" max="2073" width="7.125" style="402" customWidth="1"/>
    <col min="2074" max="2074" width="6.125" style="402" customWidth="1"/>
    <col min="2075" max="2075" width="9.125" style="402" customWidth="1"/>
    <col min="2076" max="2076" width="2.75" style="402" customWidth="1"/>
    <col min="2077" max="2304" width="9" style="402"/>
    <col min="2305" max="2305" width="10.375" style="402" customWidth="1"/>
    <col min="2306" max="2318" width="5.5" style="402" customWidth="1"/>
    <col min="2319" max="2319" width="8.125" style="402" customWidth="1"/>
    <col min="2320" max="2320" width="5.5" style="402" customWidth="1"/>
    <col min="2321" max="2321" width="8.375" style="402" customWidth="1"/>
    <col min="2322" max="2322" width="5.75" style="402" customWidth="1"/>
    <col min="2323" max="2323" width="7.875" style="402" customWidth="1"/>
    <col min="2324" max="2324" width="5" style="402" customWidth="1"/>
    <col min="2325" max="2325" width="6.625" style="402" customWidth="1"/>
    <col min="2326" max="2326" width="5.625" style="402" customWidth="1"/>
    <col min="2327" max="2327" width="7.875" style="402" customWidth="1"/>
    <col min="2328" max="2328" width="5.875" style="402" customWidth="1"/>
    <col min="2329" max="2329" width="7.125" style="402" customWidth="1"/>
    <col min="2330" max="2330" width="6.125" style="402" customWidth="1"/>
    <col min="2331" max="2331" width="9.125" style="402" customWidth="1"/>
    <col min="2332" max="2332" width="2.75" style="402" customWidth="1"/>
    <col min="2333" max="2560" width="9" style="402"/>
    <col min="2561" max="2561" width="10.375" style="402" customWidth="1"/>
    <col min="2562" max="2574" width="5.5" style="402" customWidth="1"/>
    <col min="2575" max="2575" width="8.125" style="402" customWidth="1"/>
    <col min="2576" max="2576" width="5.5" style="402" customWidth="1"/>
    <col min="2577" max="2577" width="8.375" style="402" customWidth="1"/>
    <col min="2578" max="2578" width="5.75" style="402" customWidth="1"/>
    <col min="2579" max="2579" width="7.875" style="402" customWidth="1"/>
    <col min="2580" max="2580" width="5" style="402" customWidth="1"/>
    <col min="2581" max="2581" width="6.625" style="402" customWidth="1"/>
    <col min="2582" max="2582" width="5.625" style="402" customWidth="1"/>
    <col min="2583" max="2583" width="7.875" style="402" customWidth="1"/>
    <col min="2584" max="2584" width="5.875" style="402" customWidth="1"/>
    <col min="2585" max="2585" width="7.125" style="402" customWidth="1"/>
    <col min="2586" max="2586" width="6.125" style="402" customWidth="1"/>
    <col min="2587" max="2587" width="9.125" style="402" customWidth="1"/>
    <col min="2588" max="2588" width="2.75" style="402" customWidth="1"/>
    <col min="2589" max="2816" width="9" style="402"/>
    <col min="2817" max="2817" width="10.375" style="402" customWidth="1"/>
    <col min="2818" max="2830" width="5.5" style="402" customWidth="1"/>
    <col min="2831" max="2831" width="8.125" style="402" customWidth="1"/>
    <col min="2832" max="2832" width="5.5" style="402" customWidth="1"/>
    <col min="2833" max="2833" width="8.375" style="402" customWidth="1"/>
    <col min="2834" max="2834" width="5.75" style="402" customWidth="1"/>
    <col min="2835" max="2835" width="7.875" style="402" customWidth="1"/>
    <col min="2836" max="2836" width="5" style="402" customWidth="1"/>
    <col min="2837" max="2837" width="6.625" style="402" customWidth="1"/>
    <col min="2838" max="2838" width="5.625" style="402" customWidth="1"/>
    <col min="2839" max="2839" width="7.875" style="402" customWidth="1"/>
    <col min="2840" max="2840" width="5.875" style="402" customWidth="1"/>
    <col min="2841" max="2841" width="7.125" style="402" customWidth="1"/>
    <col min="2842" max="2842" width="6.125" style="402" customWidth="1"/>
    <col min="2843" max="2843" width="9.125" style="402" customWidth="1"/>
    <col min="2844" max="2844" width="2.75" style="402" customWidth="1"/>
    <col min="2845" max="3072" width="9" style="402"/>
    <col min="3073" max="3073" width="10.375" style="402" customWidth="1"/>
    <col min="3074" max="3086" width="5.5" style="402" customWidth="1"/>
    <col min="3087" max="3087" width="8.125" style="402" customWidth="1"/>
    <col min="3088" max="3088" width="5.5" style="402" customWidth="1"/>
    <col min="3089" max="3089" width="8.375" style="402" customWidth="1"/>
    <col min="3090" max="3090" width="5.75" style="402" customWidth="1"/>
    <col min="3091" max="3091" width="7.875" style="402" customWidth="1"/>
    <col min="3092" max="3092" width="5" style="402" customWidth="1"/>
    <col min="3093" max="3093" width="6.625" style="402" customWidth="1"/>
    <col min="3094" max="3094" width="5.625" style="402" customWidth="1"/>
    <col min="3095" max="3095" width="7.875" style="402" customWidth="1"/>
    <col min="3096" max="3096" width="5.875" style="402" customWidth="1"/>
    <col min="3097" max="3097" width="7.125" style="402" customWidth="1"/>
    <col min="3098" max="3098" width="6.125" style="402" customWidth="1"/>
    <col min="3099" max="3099" width="9.125" style="402" customWidth="1"/>
    <col min="3100" max="3100" width="2.75" style="402" customWidth="1"/>
    <col min="3101" max="3328" width="9" style="402"/>
    <col min="3329" max="3329" width="10.375" style="402" customWidth="1"/>
    <col min="3330" max="3342" width="5.5" style="402" customWidth="1"/>
    <col min="3343" max="3343" width="8.125" style="402" customWidth="1"/>
    <col min="3344" max="3344" width="5.5" style="402" customWidth="1"/>
    <col min="3345" max="3345" width="8.375" style="402" customWidth="1"/>
    <col min="3346" max="3346" width="5.75" style="402" customWidth="1"/>
    <col min="3347" max="3347" width="7.875" style="402" customWidth="1"/>
    <col min="3348" max="3348" width="5" style="402" customWidth="1"/>
    <col min="3349" max="3349" width="6.625" style="402" customWidth="1"/>
    <col min="3350" max="3350" width="5.625" style="402" customWidth="1"/>
    <col min="3351" max="3351" width="7.875" style="402" customWidth="1"/>
    <col min="3352" max="3352" width="5.875" style="402" customWidth="1"/>
    <col min="3353" max="3353" width="7.125" style="402" customWidth="1"/>
    <col min="3354" max="3354" width="6.125" style="402" customWidth="1"/>
    <col min="3355" max="3355" width="9.125" style="402" customWidth="1"/>
    <col min="3356" max="3356" width="2.75" style="402" customWidth="1"/>
    <col min="3357" max="3584" width="9" style="402"/>
    <col min="3585" max="3585" width="10.375" style="402" customWidth="1"/>
    <col min="3586" max="3598" width="5.5" style="402" customWidth="1"/>
    <col min="3599" max="3599" width="8.125" style="402" customWidth="1"/>
    <col min="3600" max="3600" width="5.5" style="402" customWidth="1"/>
    <col min="3601" max="3601" width="8.375" style="402" customWidth="1"/>
    <col min="3602" max="3602" width="5.75" style="402" customWidth="1"/>
    <col min="3603" max="3603" width="7.875" style="402" customWidth="1"/>
    <col min="3604" max="3604" width="5" style="402" customWidth="1"/>
    <col min="3605" max="3605" width="6.625" style="402" customWidth="1"/>
    <col min="3606" max="3606" width="5.625" style="402" customWidth="1"/>
    <col min="3607" max="3607" width="7.875" style="402" customWidth="1"/>
    <col min="3608" max="3608" width="5.875" style="402" customWidth="1"/>
    <col min="3609" max="3609" width="7.125" style="402" customWidth="1"/>
    <col min="3610" max="3610" width="6.125" style="402" customWidth="1"/>
    <col min="3611" max="3611" width="9.125" style="402" customWidth="1"/>
    <col min="3612" max="3612" width="2.75" style="402" customWidth="1"/>
    <col min="3613" max="3840" width="9" style="402"/>
    <col min="3841" max="3841" width="10.375" style="402" customWidth="1"/>
    <col min="3842" max="3854" width="5.5" style="402" customWidth="1"/>
    <col min="3855" max="3855" width="8.125" style="402" customWidth="1"/>
    <col min="3856" max="3856" width="5.5" style="402" customWidth="1"/>
    <col min="3857" max="3857" width="8.375" style="402" customWidth="1"/>
    <col min="3858" max="3858" width="5.75" style="402" customWidth="1"/>
    <col min="3859" max="3859" width="7.875" style="402" customWidth="1"/>
    <col min="3860" max="3860" width="5" style="402" customWidth="1"/>
    <col min="3861" max="3861" width="6.625" style="402" customWidth="1"/>
    <col min="3862" max="3862" width="5.625" style="402" customWidth="1"/>
    <col min="3863" max="3863" width="7.875" style="402" customWidth="1"/>
    <col min="3864" max="3864" width="5.875" style="402" customWidth="1"/>
    <col min="3865" max="3865" width="7.125" style="402" customWidth="1"/>
    <col min="3866" max="3866" width="6.125" style="402" customWidth="1"/>
    <col min="3867" max="3867" width="9.125" style="402" customWidth="1"/>
    <col min="3868" max="3868" width="2.75" style="402" customWidth="1"/>
    <col min="3869" max="4096" width="9" style="402"/>
    <col min="4097" max="4097" width="10.375" style="402" customWidth="1"/>
    <col min="4098" max="4110" width="5.5" style="402" customWidth="1"/>
    <col min="4111" max="4111" width="8.125" style="402" customWidth="1"/>
    <col min="4112" max="4112" width="5.5" style="402" customWidth="1"/>
    <col min="4113" max="4113" width="8.375" style="402" customWidth="1"/>
    <col min="4114" max="4114" width="5.75" style="402" customWidth="1"/>
    <col min="4115" max="4115" width="7.875" style="402" customWidth="1"/>
    <col min="4116" max="4116" width="5" style="402" customWidth="1"/>
    <col min="4117" max="4117" width="6.625" style="402" customWidth="1"/>
    <col min="4118" max="4118" width="5.625" style="402" customWidth="1"/>
    <col min="4119" max="4119" width="7.875" style="402" customWidth="1"/>
    <col min="4120" max="4120" width="5.875" style="402" customWidth="1"/>
    <col min="4121" max="4121" width="7.125" style="402" customWidth="1"/>
    <col min="4122" max="4122" width="6.125" style="402" customWidth="1"/>
    <col min="4123" max="4123" width="9.125" style="402" customWidth="1"/>
    <col min="4124" max="4124" width="2.75" style="402" customWidth="1"/>
    <col min="4125" max="4352" width="9" style="402"/>
    <col min="4353" max="4353" width="10.375" style="402" customWidth="1"/>
    <col min="4354" max="4366" width="5.5" style="402" customWidth="1"/>
    <col min="4367" max="4367" width="8.125" style="402" customWidth="1"/>
    <col min="4368" max="4368" width="5.5" style="402" customWidth="1"/>
    <col min="4369" max="4369" width="8.375" style="402" customWidth="1"/>
    <col min="4370" max="4370" width="5.75" style="402" customWidth="1"/>
    <col min="4371" max="4371" width="7.875" style="402" customWidth="1"/>
    <col min="4372" max="4372" width="5" style="402" customWidth="1"/>
    <col min="4373" max="4373" width="6.625" style="402" customWidth="1"/>
    <col min="4374" max="4374" width="5.625" style="402" customWidth="1"/>
    <col min="4375" max="4375" width="7.875" style="402" customWidth="1"/>
    <col min="4376" max="4376" width="5.875" style="402" customWidth="1"/>
    <col min="4377" max="4377" width="7.125" style="402" customWidth="1"/>
    <col min="4378" max="4378" width="6.125" style="402" customWidth="1"/>
    <col min="4379" max="4379" width="9.125" style="402" customWidth="1"/>
    <col min="4380" max="4380" width="2.75" style="402" customWidth="1"/>
    <col min="4381" max="4608" width="9" style="402"/>
    <col min="4609" max="4609" width="10.375" style="402" customWidth="1"/>
    <col min="4610" max="4622" width="5.5" style="402" customWidth="1"/>
    <col min="4623" max="4623" width="8.125" style="402" customWidth="1"/>
    <col min="4624" max="4624" width="5.5" style="402" customWidth="1"/>
    <col min="4625" max="4625" width="8.375" style="402" customWidth="1"/>
    <col min="4626" max="4626" width="5.75" style="402" customWidth="1"/>
    <col min="4627" max="4627" width="7.875" style="402" customWidth="1"/>
    <col min="4628" max="4628" width="5" style="402" customWidth="1"/>
    <col min="4629" max="4629" width="6.625" style="402" customWidth="1"/>
    <col min="4630" max="4630" width="5.625" style="402" customWidth="1"/>
    <col min="4631" max="4631" width="7.875" style="402" customWidth="1"/>
    <col min="4632" max="4632" width="5.875" style="402" customWidth="1"/>
    <col min="4633" max="4633" width="7.125" style="402" customWidth="1"/>
    <col min="4634" max="4634" width="6.125" style="402" customWidth="1"/>
    <col min="4635" max="4635" width="9.125" style="402" customWidth="1"/>
    <col min="4636" max="4636" width="2.75" style="402" customWidth="1"/>
    <col min="4637" max="4864" width="9" style="402"/>
    <col min="4865" max="4865" width="10.375" style="402" customWidth="1"/>
    <col min="4866" max="4878" width="5.5" style="402" customWidth="1"/>
    <col min="4879" max="4879" width="8.125" style="402" customWidth="1"/>
    <col min="4880" max="4880" width="5.5" style="402" customWidth="1"/>
    <col min="4881" max="4881" width="8.375" style="402" customWidth="1"/>
    <col min="4882" max="4882" width="5.75" style="402" customWidth="1"/>
    <col min="4883" max="4883" width="7.875" style="402" customWidth="1"/>
    <col min="4884" max="4884" width="5" style="402" customWidth="1"/>
    <col min="4885" max="4885" width="6.625" style="402" customWidth="1"/>
    <col min="4886" max="4886" width="5.625" style="402" customWidth="1"/>
    <col min="4887" max="4887" width="7.875" style="402" customWidth="1"/>
    <col min="4888" max="4888" width="5.875" style="402" customWidth="1"/>
    <col min="4889" max="4889" width="7.125" style="402" customWidth="1"/>
    <col min="4890" max="4890" width="6.125" style="402" customWidth="1"/>
    <col min="4891" max="4891" width="9.125" style="402" customWidth="1"/>
    <col min="4892" max="4892" width="2.75" style="402" customWidth="1"/>
    <col min="4893" max="5120" width="9" style="402"/>
    <col min="5121" max="5121" width="10.375" style="402" customWidth="1"/>
    <col min="5122" max="5134" width="5.5" style="402" customWidth="1"/>
    <col min="5135" max="5135" width="8.125" style="402" customWidth="1"/>
    <col min="5136" max="5136" width="5.5" style="402" customWidth="1"/>
    <col min="5137" max="5137" width="8.375" style="402" customWidth="1"/>
    <col min="5138" max="5138" width="5.75" style="402" customWidth="1"/>
    <col min="5139" max="5139" width="7.875" style="402" customWidth="1"/>
    <col min="5140" max="5140" width="5" style="402" customWidth="1"/>
    <col min="5141" max="5141" width="6.625" style="402" customWidth="1"/>
    <col min="5142" max="5142" width="5.625" style="402" customWidth="1"/>
    <col min="5143" max="5143" width="7.875" style="402" customWidth="1"/>
    <col min="5144" max="5144" width="5.875" style="402" customWidth="1"/>
    <col min="5145" max="5145" width="7.125" style="402" customWidth="1"/>
    <col min="5146" max="5146" width="6.125" style="402" customWidth="1"/>
    <col min="5147" max="5147" width="9.125" style="402" customWidth="1"/>
    <col min="5148" max="5148" width="2.75" style="402" customWidth="1"/>
    <col min="5149" max="5376" width="9" style="402"/>
    <col min="5377" max="5377" width="10.375" style="402" customWidth="1"/>
    <col min="5378" max="5390" width="5.5" style="402" customWidth="1"/>
    <col min="5391" max="5391" width="8.125" style="402" customWidth="1"/>
    <col min="5392" max="5392" width="5.5" style="402" customWidth="1"/>
    <col min="5393" max="5393" width="8.375" style="402" customWidth="1"/>
    <col min="5394" max="5394" width="5.75" style="402" customWidth="1"/>
    <col min="5395" max="5395" width="7.875" style="402" customWidth="1"/>
    <col min="5396" max="5396" width="5" style="402" customWidth="1"/>
    <col min="5397" max="5397" width="6.625" style="402" customWidth="1"/>
    <col min="5398" max="5398" width="5.625" style="402" customWidth="1"/>
    <col min="5399" max="5399" width="7.875" style="402" customWidth="1"/>
    <col min="5400" max="5400" width="5.875" style="402" customWidth="1"/>
    <col min="5401" max="5401" width="7.125" style="402" customWidth="1"/>
    <col min="5402" max="5402" width="6.125" style="402" customWidth="1"/>
    <col min="5403" max="5403" width="9.125" style="402" customWidth="1"/>
    <col min="5404" max="5404" width="2.75" style="402" customWidth="1"/>
    <col min="5405" max="5632" width="9" style="402"/>
    <col min="5633" max="5633" width="10.375" style="402" customWidth="1"/>
    <col min="5634" max="5646" width="5.5" style="402" customWidth="1"/>
    <col min="5647" max="5647" width="8.125" style="402" customWidth="1"/>
    <col min="5648" max="5648" width="5.5" style="402" customWidth="1"/>
    <col min="5649" max="5649" width="8.375" style="402" customWidth="1"/>
    <col min="5650" max="5650" width="5.75" style="402" customWidth="1"/>
    <col min="5651" max="5651" width="7.875" style="402" customWidth="1"/>
    <col min="5652" max="5652" width="5" style="402" customWidth="1"/>
    <col min="5653" max="5653" width="6.625" style="402" customWidth="1"/>
    <col min="5654" max="5654" width="5.625" style="402" customWidth="1"/>
    <col min="5655" max="5655" width="7.875" style="402" customWidth="1"/>
    <col min="5656" max="5656" width="5.875" style="402" customWidth="1"/>
    <col min="5657" max="5657" width="7.125" style="402" customWidth="1"/>
    <col min="5658" max="5658" width="6.125" style="402" customWidth="1"/>
    <col min="5659" max="5659" width="9.125" style="402" customWidth="1"/>
    <col min="5660" max="5660" width="2.75" style="402" customWidth="1"/>
    <col min="5661" max="5888" width="9" style="402"/>
    <col min="5889" max="5889" width="10.375" style="402" customWidth="1"/>
    <col min="5890" max="5902" width="5.5" style="402" customWidth="1"/>
    <col min="5903" max="5903" width="8.125" style="402" customWidth="1"/>
    <col min="5904" max="5904" width="5.5" style="402" customWidth="1"/>
    <col min="5905" max="5905" width="8.375" style="402" customWidth="1"/>
    <col min="5906" max="5906" width="5.75" style="402" customWidth="1"/>
    <col min="5907" max="5907" width="7.875" style="402" customWidth="1"/>
    <col min="5908" max="5908" width="5" style="402" customWidth="1"/>
    <col min="5909" max="5909" width="6.625" style="402" customWidth="1"/>
    <col min="5910" max="5910" width="5.625" style="402" customWidth="1"/>
    <col min="5911" max="5911" width="7.875" style="402" customWidth="1"/>
    <col min="5912" max="5912" width="5.875" style="402" customWidth="1"/>
    <col min="5913" max="5913" width="7.125" style="402" customWidth="1"/>
    <col min="5914" max="5914" width="6.125" style="402" customWidth="1"/>
    <col min="5915" max="5915" width="9.125" style="402" customWidth="1"/>
    <col min="5916" max="5916" width="2.75" style="402" customWidth="1"/>
    <col min="5917" max="6144" width="9" style="402"/>
    <col min="6145" max="6145" width="10.375" style="402" customWidth="1"/>
    <col min="6146" max="6158" width="5.5" style="402" customWidth="1"/>
    <col min="6159" max="6159" width="8.125" style="402" customWidth="1"/>
    <col min="6160" max="6160" width="5.5" style="402" customWidth="1"/>
    <col min="6161" max="6161" width="8.375" style="402" customWidth="1"/>
    <col min="6162" max="6162" width="5.75" style="402" customWidth="1"/>
    <col min="6163" max="6163" width="7.875" style="402" customWidth="1"/>
    <col min="6164" max="6164" width="5" style="402" customWidth="1"/>
    <col min="6165" max="6165" width="6.625" style="402" customWidth="1"/>
    <col min="6166" max="6166" width="5.625" style="402" customWidth="1"/>
    <col min="6167" max="6167" width="7.875" style="402" customWidth="1"/>
    <col min="6168" max="6168" width="5.875" style="402" customWidth="1"/>
    <col min="6169" max="6169" width="7.125" style="402" customWidth="1"/>
    <col min="6170" max="6170" width="6.125" style="402" customWidth="1"/>
    <col min="6171" max="6171" width="9.125" style="402" customWidth="1"/>
    <col min="6172" max="6172" width="2.75" style="402" customWidth="1"/>
    <col min="6173" max="6400" width="9" style="402"/>
    <col min="6401" max="6401" width="10.375" style="402" customWidth="1"/>
    <col min="6402" max="6414" width="5.5" style="402" customWidth="1"/>
    <col min="6415" max="6415" width="8.125" style="402" customWidth="1"/>
    <col min="6416" max="6416" width="5.5" style="402" customWidth="1"/>
    <col min="6417" max="6417" width="8.375" style="402" customWidth="1"/>
    <col min="6418" max="6418" width="5.75" style="402" customWidth="1"/>
    <col min="6419" max="6419" width="7.875" style="402" customWidth="1"/>
    <col min="6420" max="6420" width="5" style="402" customWidth="1"/>
    <col min="6421" max="6421" width="6.625" style="402" customWidth="1"/>
    <col min="6422" max="6422" width="5.625" style="402" customWidth="1"/>
    <col min="6423" max="6423" width="7.875" style="402" customWidth="1"/>
    <col min="6424" max="6424" width="5.875" style="402" customWidth="1"/>
    <col min="6425" max="6425" width="7.125" style="402" customWidth="1"/>
    <col min="6426" max="6426" width="6.125" style="402" customWidth="1"/>
    <col min="6427" max="6427" width="9.125" style="402" customWidth="1"/>
    <col min="6428" max="6428" width="2.75" style="402" customWidth="1"/>
    <col min="6429" max="6656" width="9" style="402"/>
    <col min="6657" max="6657" width="10.375" style="402" customWidth="1"/>
    <col min="6658" max="6670" width="5.5" style="402" customWidth="1"/>
    <col min="6671" max="6671" width="8.125" style="402" customWidth="1"/>
    <col min="6672" max="6672" width="5.5" style="402" customWidth="1"/>
    <col min="6673" max="6673" width="8.375" style="402" customWidth="1"/>
    <col min="6674" max="6674" width="5.75" style="402" customWidth="1"/>
    <col min="6675" max="6675" width="7.875" style="402" customWidth="1"/>
    <col min="6676" max="6676" width="5" style="402" customWidth="1"/>
    <col min="6677" max="6677" width="6.625" style="402" customWidth="1"/>
    <col min="6678" max="6678" width="5.625" style="402" customWidth="1"/>
    <col min="6679" max="6679" width="7.875" style="402" customWidth="1"/>
    <col min="6680" max="6680" width="5.875" style="402" customWidth="1"/>
    <col min="6681" max="6681" width="7.125" style="402" customWidth="1"/>
    <col min="6682" max="6682" width="6.125" style="402" customWidth="1"/>
    <col min="6683" max="6683" width="9.125" style="402" customWidth="1"/>
    <col min="6684" max="6684" width="2.75" style="402" customWidth="1"/>
    <col min="6685" max="6912" width="9" style="402"/>
    <col min="6913" max="6913" width="10.375" style="402" customWidth="1"/>
    <col min="6914" max="6926" width="5.5" style="402" customWidth="1"/>
    <col min="6927" max="6927" width="8.125" style="402" customWidth="1"/>
    <col min="6928" max="6928" width="5.5" style="402" customWidth="1"/>
    <col min="6929" max="6929" width="8.375" style="402" customWidth="1"/>
    <col min="6930" max="6930" width="5.75" style="402" customWidth="1"/>
    <col min="6931" max="6931" width="7.875" style="402" customWidth="1"/>
    <col min="6932" max="6932" width="5" style="402" customWidth="1"/>
    <col min="6933" max="6933" width="6.625" style="402" customWidth="1"/>
    <col min="6934" max="6934" width="5.625" style="402" customWidth="1"/>
    <col min="6935" max="6935" width="7.875" style="402" customWidth="1"/>
    <col min="6936" max="6936" width="5.875" style="402" customWidth="1"/>
    <col min="6937" max="6937" width="7.125" style="402" customWidth="1"/>
    <col min="6938" max="6938" width="6.125" style="402" customWidth="1"/>
    <col min="6939" max="6939" width="9.125" style="402" customWidth="1"/>
    <col min="6940" max="6940" width="2.75" style="402" customWidth="1"/>
    <col min="6941" max="7168" width="9" style="402"/>
    <col min="7169" max="7169" width="10.375" style="402" customWidth="1"/>
    <col min="7170" max="7182" width="5.5" style="402" customWidth="1"/>
    <col min="7183" max="7183" width="8.125" style="402" customWidth="1"/>
    <col min="7184" max="7184" width="5.5" style="402" customWidth="1"/>
    <col min="7185" max="7185" width="8.375" style="402" customWidth="1"/>
    <col min="7186" max="7186" width="5.75" style="402" customWidth="1"/>
    <col min="7187" max="7187" width="7.875" style="402" customWidth="1"/>
    <col min="7188" max="7188" width="5" style="402" customWidth="1"/>
    <col min="7189" max="7189" width="6.625" style="402" customWidth="1"/>
    <col min="7190" max="7190" width="5.625" style="402" customWidth="1"/>
    <col min="7191" max="7191" width="7.875" style="402" customWidth="1"/>
    <col min="7192" max="7192" width="5.875" style="402" customWidth="1"/>
    <col min="7193" max="7193" width="7.125" style="402" customWidth="1"/>
    <col min="7194" max="7194" width="6.125" style="402" customWidth="1"/>
    <col min="7195" max="7195" width="9.125" style="402" customWidth="1"/>
    <col min="7196" max="7196" width="2.75" style="402" customWidth="1"/>
    <col min="7197" max="7424" width="9" style="402"/>
    <col min="7425" max="7425" width="10.375" style="402" customWidth="1"/>
    <col min="7426" max="7438" width="5.5" style="402" customWidth="1"/>
    <col min="7439" max="7439" width="8.125" style="402" customWidth="1"/>
    <col min="7440" max="7440" width="5.5" style="402" customWidth="1"/>
    <col min="7441" max="7441" width="8.375" style="402" customWidth="1"/>
    <col min="7442" max="7442" width="5.75" style="402" customWidth="1"/>
    <col min="7443" max="7443" width="7.875" style="402" customWidth="1"/>
    <col min="7444" max="7444" width="5" style="402" customWidth="1"/>
    <col min="7445" max="7445" width="6.625" style="402" customWidth="1"/>
    <col min="7446" max="7446" width="5.625" style="402" customWidth="1"/>
    <col min="7447" max="7447" width="7.875" style="402" customWidth="1"/>
    <col min="7448" max="7448" width="5.875" style="402" customWidth="1"/>
    <col min="7449" max="7449" width="7.125" style="402" customWidth="1"/>
    <col min="7450" max="7450" width="6.125" style="402" customWidth="1"/>
    <col min="7451" max="7451" width="9.125" style="402" customWidth="1"/>
    <col min="7452" max="7452" width="2.75" style="402" customWidth="1"/>
    <col min="7453" max="7680" width="9" style="402"/>
    <col min="7681" max="7681" width="10.375" style="402" customWidth="1"/>
    <col min="7682" max="7694" width="5.5" style="402" customWidth="1"/>
    <col min="7695" max="7695" width="8.125" style="402" customWidth="1"/>
    <col min="7696" max="7696" width="5.5" style="402" customWidth="1"/>
    <col min="7697" max="7697" width="8.375" style="402" customWidth="1"/>
    <col min="7698" max="7698" width="5.75" style="402" customWidth="1"/>
    <col min="7699" max="7699" width="7.875" style="402" customWidth="1"/>
    <col min="7700" max="7700" width="5" style="402" customWidth="1"/>
    <col min="7701" max="7701" width="6.625" style="402" customWidth="1"/>
    <col min="7702" max="7702" width="5.625" style="402" customWidth="1"/>
    <col min="7703" max="7703" width="7.875" style="402" customWidth="1"/>
    <col min="7704" max="7704" width="5.875" style="402" customWidth="1"/>
    <col min="7705" max="7705" width="7.125" style="402" customWidth="1"/>
    <col min="7706" max="7706" width="6.125" style="402" customWidth="1"/>
    <col min="7707" max="7707" width="9.125" style="402" customWidth="1"/>
    <col min="7708" max="7708" width="2.75" style="402" customWidth="1"/>
    <col min="7709" max="7936" width="9" style="402"/>
    <col min="7937" max="7937" width="10.375" style="402" customWidth="1"/>
    <col min="7938" max="7950" width="5.5" style="402" customWidth="1"/>
    <col min="7951" max="7951" width="8.125" style="402" customWidth="1"/>
    <col min="7952" max="7952" width="5.5" style="402" customWidth="1"/>
    <col min="7953" max="7953" width="8.375" style="402" customWidth="1"/>
    <col min="7954" max="7954" width="5.75" style="402" customWidth="1"/>
    <col min="7955" max="7955" width="7.875" style="402" customWidth="1"/>
    <col min="7956" max="7956" width="5" style="402" customWidth="1"/>
    <col min="7957" max="7957" width="6.625" style="402" customWidth="1"/>
    <col min="7958" max="7958" width="5.625" style="402" customWidth="1"/>
    <col min="7959" max="7959" width="7.875" style="402" customWidth="1"/>
    <col min="7960" max="7960" width="5.875" style="402" customWidth="1"/>
    <col min="7961" max="7961" width="7.125" style="402" customWidth="1"/>
    <col min="7962" max="7962" width="6.125" style="402" customWidth="1"/>
    <col min="7963" max="7963" width="9.125" style="402" customWidth="1"/>
    <col min="7964" max="7964" width="2.75" style="402" customWidth="1"/>
    <col min="7965" max="8192" width="9" style="402"/>
    <col min="8193" max="8193" width="10.375" style="402" customWidth="1"/>
    <col min="8194" max="8206" width="5.5" style="402" customWidth="1"/>
    <col min="8207" max="8207" width="8.125" style="402" customWidth="1"/>
    <col min="8208" max="8208" width="5.5" style="402" customWidth="1"/>
    <col min="8209" max="8209" width="8.375" style="402" customWidth="1"/>
    <col min="8210" max="8210" width="5.75" style="402" customWidth="1"/>
    <col min="8211" max="8211" width="7.875" style="402" customWidth="1"/>
    <col min="8212" max="8212" width="5" style="402" customWidth="1"/>
    <col min="8213" max="8213" width="6.625" style="402" customWidth="1"/>
    <col min="8214" max="8214" width="5.625" style="402" customWidth="1"/>
    <col min="8215" max="8215" width="7.875" style="402" customWidth="1"/>
    <col min="8216" max="8216" width="5.875" style="402" customWidth="1"/>
    <col min="8217" max="8217" width="7.125" style="402" customWidth="1"/>
    <col min="8218" max="8218" width="6.125" style="402" customWidth="1"/>
    <col min="8219" max="8219" width="9.125" style="402" customWidth="1"/>
    <col min="8220" max="8220" width="2.75" style="402" customWidth="1"/>
    <col min="8221" max="8448" width="9" style="402"/>
    <col min="8449" max="8449" width="10.375" style="402" customWidth="1"/>
    <col min="8450" max="8462" width="5.5" style="402" customWidth="1"/>
    <col min="8463" max="8463" width="8.125" style="402" customWidth="1"/>
    <col min="8464" max="8464" width="5.5" style="402" customWidth="1"/>
    <col min="8465" max="8465" width="8.375" style="402" customWidth="1"/>
    <col min="8466" max="8466" width="5.75" style="402" customWidth="1"/>
    <col min="8467" max="8467" width="7.875" style="402" customWidth="1"/>
    <col min="8468" max="8468" width="5" style="402" customWidth="1"/>
    <col min="8469" max="8469" width="6.625" style="402" customWidth="1"/>
    <col min="8470" max="8470" width="5.625" style="402" customWidth="1"/>
    <col min="8471" max="8471" width="7.875" style="402" customWidth="1"/>
    <col min="8472" max="8472" width="5.875" style="402" customWidth="1"/>
    <col min="8473" max="8473" width="7.125" style="402" customWidth="1"/>
    <col min="8474" max="8474" width="6.125" style="402" customWidth="1"/>
    <col min="8475" max="8475" width="9.125" style="402" customWidth="1"/>
    <col min="8476" max="8476" width="2.75" style="402" customWidth="1"/>
    <col min="8477" max="8704" width="9" style="402"/>
    <col min="8705" max="8705" width="10.375" style="402" customWidth="1"/>
    <col min="8706" max="8718" width="5.5" style="402" customWidth="1"/>
    <col min="8719" max="8719" width="8.125" style="402" customWidth="1"/>
    <col min="8720" max="8720" width="5.5" style="402" customWidth="1"/>
    <col min="8721" max="8721" width="8.375" style="402" customWidth="1"/>
    <col min="8722" max="8722" width="5.75" style="402" customWidth="1"/>
    <col min="8723" max="8723" width="7.875" style="402" customWidth="1"/>
    <col min="8724" max="8724" width="5" style="402" customWidth="1"/>
    <col min="8725" max="8725" width="6.625" style="402" customWidth="1"/>
    <col min="8726" max="8726" width="5.625" style="402" customWidth="1"/>
    <col min="8727" max="8727" width="7.875" style="402" customWidth="1"/>
    <col min="8728" max="8728" width="5.875" style="402" customWidth="1"/>
    <col min="8729" max="8729" width="7.125" style="402" customWidth="1"/>
    <col min="8730" max="8730" width="6.125" style="402" customWidth="1"/>
    <col min="8731" max="8731" width="9.125" style="402" customWidth="1"/>
    <col min="8732" max="8732" width="2.75" style="402" customWidth="1"/>
    <col min="8733" max="8960" width="9" style="402"/>
    <col min="8961" max="8961" width="10.375" style="402" customWidth="1"/>
    <col min="8962" max="8974" width="5.5" style="402" customWidth="1"/>
    <col min="8975" max="8975" width="8.125" style="402" customWidth="1"/>
    <col min="8976" max="8976" width="5.5" style="402" customWidth="1"/>
    <col min="8977" max="8977" width="8.375" style="402" customWidth="1"/>
    <col min="8978" max="8978" width="5.75" style="402" customWidth="1"/>
    <col min="8979" max="8979" width="7.875" style="402" customWidth="1"/>
    <col min="8980" max="8980" width="5" style="402" customWidth="1"/>
    <col min="8981" max="8981" width="6.625" style="402" customWidth="1"/>
    <col min="8982" max="8982" width="5.625" style="402" customWidth="1"/>
    <col min="8983" max="8983" width="7.875" style="402" customWidth="1"/>
    <col min="8984" max="8984" width="5.875" style="402" customWidth="1"/>
    <col min="8985" max="8985" width="7.125" style="402" customWidth="1"/>
    <col min="8986" max="8986" width="6.125" style="402" customWidth="1"/>
    <col min="8987" max="8987" width="9.125" style="402" customWidth="1"/>
    <col min="8988" max="8988" width="2.75" style="402" customWidth="1"/>
    <col min="8989" max="9216" width="9" style="402"/>
    <col min="9217" max="9217" width="10.375" style="402" customWidth="1"/>
    <col min="9218" max="9230" width="5.5" style="402" customWidth="1"/>
    <col min="9231" max="9231" width="8.125" style="402" customWidth="1"/>
    <col min="9232" max="9232" width="5.5" style="402" customWidth="1"/>
    <col min="9233" max="9233" width="8.375" style="402" customWidth="1"/>
    <col min="9234" max="9234" width="5.75" style="402" customWidth="1"/>
    <col min="9235" max="9235" width="7.875" style="402" customWidth="1"/>
    <col min="9236" max="9236" width="5" style="402" customWidth="1"/>
    <col min="9237" max="9237" width="6.625" style="402" customWidth="1"/>
    <col min="9238" max="9238" width="5.625" style="402" customWidth="1"/>
    <col min="9239" max="9239" width="7.875" style="402" customWidth="1"/>
    <col min="9240" max="9240" width="5.875" style="402" customWidth="1"/>
    <col min="9241" max="9241" width="7.125" style="402" customWidth="1"/>
    <col min="9242" max="9242" width="6.125" style="402" customWidth="1"/>
    <col min="9243" max="9243" width="9.125" style="402" customWidth="1"/>
    <col min="9244" max="9244" width="2.75" style="402" customWidth="1"/>
    <col min="9245" max="9472" width="9" style="402"/>
    <col min="9473" max="9473" width="10.375" style="402" customWidth="1"/>
    <col min="9474" max="9486" width="5.5" style="402" customWidth="1"/>
    <col min="9487" max="9487" width="8.125" style="402" customWidth="1"/>
    <col min="9488" max="9488" width="5.5" style="402" customWidth="1"/>
    <col min="9489" max="9489" width="8.375" style="402" customWidth="1"/>
    <col min="9490" max="9490" width="5.75" style="402" customWidth="1"/>
    <col min="9491" max="9491" width="7.875" style="402" customWidth="1"/>
    <col min="9492" max="9492" width="5" style="402" customWidth="1"/>
    <col min="9493" max="9493" width="6.625" style="402" customWidth="1"/>
    <col min="9494" max="9494" width="5.625" style="402" customWidth="1"/>
    <col min="9495" max="9495" width="7.875" style="402" customWidth="1"/>
    <col min="9496" max="9496" width="5.875" style="402" customWidth="1"/>
    <col min="9497" max="9497" width="7.125" style="402" customWidth="1"/>
    <col min="9498" max="9498" width="6.125" style="402" customWidth="1"/>
    <col min="9499" max="9499" width="9.125" style="402" customWidth="1"/>
    <col min="9500" max="9500" width="2.75" style="402" customWidth="1"/>
    <col min="9501" max="9728" width="9" style="402"/>
    <col min="9729" max="9729" width="10.375" style="402" customWidth="1"/>
    <col min="9730" max="9742" width="5.5" style="402" customWidth="1"/>
    <col min="9743" max="9743" width="8.125" style="402" customWidth="1"/>
    <col min="9744" max="9744" width="5.5" style="402" customWidth="1"/>
    <col min="9745" max="9745" width="8.375" style="402" customWidth="1"/>
    <col min="9746" max="9746" width="5.75" style="402" customWidth="1"/>
    <col min="9747" max="9747" width="7.875" style="402" customWidth="1"/>
    <col min="9748" max="9748" width="5" style="402" customWidth="1"/>
    <col min="9749" max="9749" width="6.625" style="402" customWidth="1"/>
    <col min="9750" max="9750" width="5.625" style="402" customWidth="1"/>
    <col min="9751" max="9751" width="7.875" style="402" customWidth="1"/>
    <col min="9752" max="9752" width="5.875" style="402" customWidth="1"/>
    <col min="9753" max="9753" width="7.125" style="402" customWidth="1"/>
    <col min="9754" max="9754" width="6.125" style="402" customWidth="1"/>
    <col min="9755" max="9755" width="9.125" style="402" customWidth="1"/>
    <col min="9756" max="9756" width="2.75" style="402" customWidth="1"/>
    <col min="9757" max="9984" width="9" style="402"/>
    <col min="9985" max="9985" width="10.375" style="402" customWidth="1"/>
    <col min="9986" max="9998" width="5.5" style="402" customWidth="1"/>
    <col min="9999" max="9999" width="8.125" style="402" customWidth="1"/>
    <col min="10000" max="10000" width="5.5" style="402" customWidth="1"/>
    <col min="10001" max="10001" width="8.375" style="402" customWidth="1"/>
    <col min="10002" max="10002" width="5.75" style="402" customWidth="1"/>
    <col min="10003" max="10003" width="7.875" style="402" customWidth="1"/>
    <col min="10004" max="10004" width="5" style="402" customWidth="1"/>
    <col min="10005" max="10005" width="6.625" style="402" customWidth="1"/>
    <col min="10006" max="10006" width="5.625" style="402" customWidth="1"/>
    <col min="10007" max="10007" width="7.875" style="402" customWidth="1"/>
    <col min="10008" max="10008" width="5.875" style="402" customWidth="1"/>
    <col min="10009" max="10009" width="7.125" style="402" customWidth="1"/>
    <col min="10010" max="10010" width="6.125" style="402" customWidth="1"/>
    <col min="10011" max="10011" width="9.125" style="402" customWidth="1"/>
    <col min="10012" max="10012" width="2.75" style="402" customWidth="1"/>
    <col min="10013" max="10240" width="9" style="402"/>
    <col min="10241" max="10241" width="10.375" style="402" customWidth="1"/>
    <col min="10242" max="10254" width="5.5" style="402" customWidth="1"/>
    <col min="10255" max="10255" width="8.125" style="402" customWidth="1"/>
    <col min="10256" max="10256" width="5.5" style="402" customWidth="1"/>
    <col min="10257" max="10257" width="8.375" style="402" customWidth="1"/>
    <col min="10258" max="10258" width="5.75" style="402" customWidth="1"/>
    <col min="10259" max="10259" width="7.875" style="402" customWidth="1"/>
    <col min="10260" max="10260" width="5" style="402" customWidth="1"/>
    <col min="10261" max="10261" width="6.625" style="402" customWidth="1"/>
    <col min="10262" max="10262" width="5.625" style="402" customWidth="1"/>
    <col min="10263" max="10263" width="7.875" style="402" customWidth="1"/>
    <col min="10264" max="10264" width="5.875" style="402" customWidth="1"/>
    <col min="10265" max="10265" width="7.125" style="402" customWidth="1"/>
    <col min="10266" max="10266" width="6.125" style="402" customWidth="1"/>
    <col min="10267" max="10267" width="9.125" style="402" customWidth="1"/>
    <col min="10268" max="10268" width="2.75" style="402" customWidth="1"/>
    <col min="10269" max="10496" width="9" style="402"/>
    <col min="10497" max="10497" width="10.375" style="402" customWidth="1"/>
    <col min="10498" max="10510" width="5.5" style="402" customWidth="1"/>
    <col min="10511" max="10511" width="8.125" style="402" customWidth="1"/>
    <col min="10512" max="10512" width="5.5" style="402" customWidth="1"/>
    <col min="10513" max="10513" width="8.375" style="402" customWidth="1"/>
    <col min="10514" max="10514" width="5.75" style="402" customWidth="1"/>
    <col min="10515" max="10515" width="7.875" style="402" customWidth="1"/>
    <col min="10516" max="10516" width="5" style="402" customWidth="1"/>
    <col min="10517" max="10517" width="6.625" style="402" customWidth="1"/>
    <col min="10518" max="10518" width="5.625" style="402" customWidth="1"/>
    <col min="10519" max="10519" width="7.875" style="402" customWidth="1"/>
    <col min="10520" max="10520" width="5.875" style="402" customWidth="1"/>
    <col min="10521" max="10521" width="7.125" style="402" customWidth="1"/>
    <col min="10522" max="10522" width="6.125" style="402" customWidth="1"/>
    <col min="10523" max="10523" width="9.125" style="402" customWidth="1"/>
    <col min="10524" max="10524" width="2.75" style="402" customWidth="1"/>
    <col min="10525" max="10752" width="9" style="402"/>
    <col min="10753" max="10753" width="10.375" style="402" customWidth="1"/>
    <col min="10754" max="10766" width="5.5" style="402" customWidth="1"/>
    <col min="10767" max="10767" width="8.125" style="402" customWidth="1"/>
    <col min="10768" max="10768" width="5.5" style="402" customWidth="1"/>
    <col min="10769" max="10769" width="8.375" style="402" customWidth="1"/>
    <col min="10770" max="10770" width="5.75" style="402" customWidth="1"/>
    <col min="10771" max="10771" width="7.875" style="402" customWidth="1"/>
    <col min="10772" max="10772" width="5" style="402" customWidth="1"/>
    <col min="10773" max="10773" width="6.625" style="402" customWidth="1"/>
    <col min="10774" max="10774" width="5.625" style="402" customWidth="1"/>
    <col min="10775" max="10775" width="7.875" style="402" customWidth="1"/>
    <col min="10776" max="10776" width="5.875" style="402" customWidth="1"/>
    <col min="10777" max="10777" width="7.125" style="402" customWidth="1"/>
    <col min="10778" max="10778" width="6.125" style="402" customWidth="1"/>
    <col min="10779" max="10779" width="9.125" style="402" customWidth="1"/>
    <col min="10780" max="10780" width="2.75" style="402" customWidth="1"/>
    <col min="10781" max="11008" width="9" style="402"/>
    <col min="11009" max="11009" width="10.375" style="402" customWidth="1"/>
    <col min="11010" max="11022" width="5.5" style="402" customWidth="1"/>
    <col min="11023" max="11023" width="8.125" style="402" customWidth="1"/>
    <col min="11024" max="11024" width="5.5" style="402" customWidth="1"/>
    <col min="11025" max="11025" width="8.375" style="402" customWidth="1"/>
    <col min="11026" max="11026" width="5.75" style="402" customWidth="1"/>
    <col min="11027" max="11027" width="7.875" style="402" customWidth="1"/>
    <col min="11028" max="11028" width="5" style="402" customWidth="1"/>
    <col min="11029" max="11029" width="6.625" style="402" customWidth="1"/>
    <col min="11030" max="11030" width="5.625" style="402" customWidth="1"/>
    <col min="11031" max="11031" width="7.875" style="402" customWidth="1"/>
    <col min="11032" max="11032" width="5.875" style="402" customWidth="1"/>
    <col min="11033" max="11033" width="7.125" style="402" customWidth="1"/>
    <col min="11034" max="11034" width="6.125" style="402" customWidth="1"/>
    <col min="11035" max="11035" width="9.125" style="402" customWidth="1"/>
    <col min="11036" max="11036" width="2.75" style="402" customWidth="1"/>
    <col min="11037" max="11264" width="9" style="402"/>
    <col min="11265" max="11265" width="10.375" style="402" customWidth="1"/>
    <col min="11266" max="11278" width="5.5" style="402" customWidth="1"/>
    <col min="11279" max="11279" width="8.125" style="402" customWidth="1"/>
    <col min="11280" max="11280" width="5.5" style="402" customWidth="1"/>
    <col min="11281" max="11281" width="8.375" style="402" customWidth="1"/>
    <col min="11282" max="11282" width="5.75" style="402" customWidth="1"/>
    <col min="11283" max="11283" width="7.875" style="402" customWidth="1"/>
    <col min="11284" max="11284" width="5" style="402" customWidth="1"/>
    <col min="11285" max="11285" width="6.625" style="402" customWidth="1"/>
    <col min="11286" max="11286" width="5.625" style="402" customWidth="1"/>
    <col min="11287" max="11287" width="7.875" style="402" customWidth="1"/>
    <col min="11288" max="11288" width="5.875" style="402" customWidth="1"/>
    <col min="11289" max="11289" width="7.125" style="402" customWidth="1"/>
    <col min="11290" max="11290" width="6.125" style="402" customWidth="1"/>
    <col min="11291" max="11291" width="9.125" style="402" customWidth="1"/>
    <col min="11292" max="11292" width="2.75" style="402" customWidth="1"/>
    <col min="11293" max="11520" width="9" style="402"/>
    <col min="11521" max="11521" width="10.375" style="402" customWidth="1"/>
    <col min="11522" max="11534" width="5.5" style="402" customWidth="1"/>
    <col min="11535" max="11535" width="8.125" style="402" customWidth="1"/>
    <col min="11536" max="11536" width="5.5" style="402" customWidth="1"/>
    <col min="11537" max="11537" width="8.375" style="402" customWidth="1"/>
    <col min="11538" max="11538" width="5.75" style="402" customWidth="1"/>
    <col min="11539" max="11539" width="7.875" style="402" customWidth="1"/>
    <col min="11540" max="11540" width="5" style="402" customWidth="1"/>
    <col min="11541" max="11541" width="6.625" style="402" customWidth="1"/>
    <col min="11542" max="11542" width="5.625" style="402" customWidth="1"/>
    <col min="11543" max="11543" width="7.875" style="402" customWidth="1"/>
    <col min="11544" max="11544" width="5.875" style="402" customWidth="1"/>
    <col min="11545" max="11545" width="7.125" style="402" customWidth="1"/>
    <col min="11546" max="11546" width="6.125" style="402" customWidth="1"/>
    <col min="11547" max="11547" width="9.125" style="402" customWidth="1"/>
    <col min="11548" max="11548" width="2.75" style="402" customWidth="1"/>
    <col min="11549" max="11776" width="9" style="402"/>
    <col min="11777" max="11777" width="10.375" style="402" customWidth="1"/>
    <col min="11778" max="11790" width="5.5" style="402" customWidth="1"/>
    <col min="11791" max="11791" width="8.125" style="402" customWidth="1"/>
    <col min="11792" max="11792" width="5.5" style="402" customWidth="1"/>
    <col min="11793" max="11793" width="8.375" style="402" customWidth="1"/>
    <col min="11794" max="11794" width="5.75" style="402" customWidth="1"/>
    <col min="11795" max="11795" width="7.875" style="402" customWidth="1"/>
    <col min="11796" max="11796" width="5" style="402" customWidth="1"/>
    <col min="11797" max="11797" width="6.625" style="402" customWidth="1"/>
    <col min="11798" max="11798" width="5.625" style="402" customWidth="1"/>
    <col min="11799" max="11799" width="7.875" style="402" customWidth="1"/>
    <col min="11800" max="11800" width="5.875" style="402" customWidth="1"/>
    <col min="11801" max="11801" width="7.125" style="402" customWidth="1"/>
    <col min="11802" max="11802" width="6.125" style="402" customWidth="1"/>
    <col min="11803" max="11803" width="9.125" style="402" customWidth="1"/>
    <col min="11804" max="11804" width="2.75" style="402" customWidth="1"/>
    <col min="11805" max="12032" width="9" style="402"/>
    <col min="12033" max="12033" width="10.375" style="402" customWidth="1"/>
    <col min="12034" max="12046" width="5.5" style="402" customWidth="1"/>
    <col min="12047" max="12047" width="8.125" style="402" customWidth="1"/>
    <col min="12048" max="12048" width="5.5" style="402" customWidth="1"/>
    <col min="12049" max="12049" width="8.375" style="402" customWidth="1"/>
    <col min="12050" max="12050" width="5.75" style="402" customWidth="1"/>
    <col min="12051" max="12051" width="7.875" style="402" customWidth="1"/>
    <col min="12052" max="12052" width="5" style="402" customWidth="1"/>
    <col min="12053" max="12053" width="6.625" style="402" customWidth="1"/>
    <col min="12054" max="12054" width="5.625" style="402" customWidth="1"/>
    <col min="12055" max="12055" width="7.875" style="402" customWidth="1"/>
    <col min="12056" max="12056" width="5.875" style="402" customWidth="1"/>
    <col min="12057" max="12057" width="7.125" style="402" customWidth="1"/>
    <col min="12058" max="12058" width="6.125" style="402" customWidth="1"/>
    <col min="12059" max="12059" width="9.125" style="402" customWidth="1"/>
    <col min="12060" max="12060" width="2.75" style="402" customWidth="1"/>
    <col min="12061" max="12288" width="9" style="402"/>
    <col min="12289" max="12289" width="10.375" style="402" customWidth="1"/>
    <col min="12290" max="12302" width="5.5" style="402" customWidth="1"/>
    <col min="12303" max="12303" width="8.125" style="402" customWidth="1"/>
    <col min="12304" max="12304" width="5.5" style="402" customWidth="1"/>
    <col min="12305" max="12305" width="8.375" style="402" customWidth="1"/>
    <col min="12306" max="12306" width="5.75" style="402" customWidth="1"/>
    <col min="12307" max="12307" width="7.875" style="402" customWidth="1"/>
    <col min="12308" max="12308" width="5" style="402" customWidth="1"/>
    <col min="12309" max="12309" width="6.625" style="402" customWidth="1"/>
    <col min="12310" max="12310" width="5.625" style="402" customWidth="1"/>
    <col min="12311" max="12311" width="7.875" style="402" customWidth="1"/>
    <col min="12312" max="12312" width="5.875" style="402" customWidth="1"/>
    <col min="12313" max="12313" width="7.125" style="402" customWidth="1"/>
    <col min="12314" max="12314" width="6.125" style="402" customWidth="1"/>
    <col min="12315" max="12315" width="9.125" style="402" customWidth="1"/>
    <col min="12316" max="12316" width="2.75" style="402" customWidth="1"/>
    <col min="12317" max="12544" width="9" style="402"/>
    <col min="12545" max="12545" width="10.375" style="402" customWidth="1"/>
    <col min="12546" max="12558" width="5.5" style="402" customWidth="1"/>
    <col min="12559" max="12559" width="8.125" style="402" customWidth="1"/>
    <col min="12560" max="12560" width="5.5" style="402" customWidth="1"/>
    <col min="12561" max="12561" width="8.375" style="402" customWidth="1"/>
    <col min="12562" max="12562" width="5.75" style="402" customWidth="1"/>
    <col min="12563" max="12563" width="7.875" style="402" customWidth="1"/>
    <col min="12564" max="12564" width="5" style="402" customWidth="1"/>
    <col min="12565" max="12565" width="6.625" style="402" customWidth="1"/>
    <col min="12566" max="12566" width="5.625" style="402" customWidth="1"/>
    <col min="12567" max="12567" width="7.875" style="402" customWidth="1"/>
    <col min="12568" max="12568" width="5.875" style="402" customWidth="1"/>
    <col min="12569" max="12569" width="7.125" style="402" customWidth="1"/>
    <col min="12570" max="12570" width="6.125" style="402" customWidth="1"/>
    <col min="12571" max="12571" width="9.125" style="402" customWidth="1"/>
    <col min="12572" max="12572" width="2.75" style="402" customWidth="1"/>
    <col min="12573" max="12800" width="9" style="402"/>
    <col min="12801" max="12801" width="10.375" style="402" customWidth="1"/>
    <col min="12802" max="12814" width="5.5" style="402" customWidth="1"/>
    <col min="12815" max="12815" width="8.125" style="402" customWidth="1"/>
    <col min="12816" max="12816" width="5.5" style="402" customWidth="1"/>
    <col min="12817" max="12817" width="8.375" style="402" customWidth="1"/>
    <col min="12818" max="12818" width="5.75" style="402" customWidth="1"/>
    <col min="12819" max="12819" width="7.875" style="402" customWidth="1"/>
    <col min="12820" max="12820" width="5" style="402" customWidth="1"/>
    <col min="12821" max="12821" width="6.625" style="402" customWidth="1"/>
    <col min="12822" max="12822" width="5.625" style="402" customWidth="1"/>
    <col min="12823" max="12823" width="7.875" style="402" customWidth="1"/>
    <col min="12824" max="12824" width="5.875" style="402" customWidth="1"/>
    <col min="12825" max="12825" width="7.125" style="402" customWidth="1"/>
    <col min="12826" max="12826" width="6.125" style="402" customWidth="1"/>
    <col min="12827" max="12827" width="9.125" style="402" customWidth="1"/>
    <col min="12828" max="12828" width="2.75" style="402" customWidth="1"/>
    <col min="12829" max="13056" width="9" style="402"/>
    <col min="13057" max="13057" width="10.375" style="402" customWidth="1"/>
    <col min="13058" max="13070" width="5.5" style="402" customWidth="1"/>
    <col min="13071" max="13071" width="8.125" style="402" customWidth="1"/>
    <col min="13072" max="13072" width="5.5" style="402" customWidth="1"/>
    <col min="13073" max="13073" width="8.375" style="402" customWidth="1"/>
    <col min="13074" max="13074" width="5.75" style="402" customWidth="1"/>
    <col min="13075" max="13075" width="7.875" style="402" customWidth="1"/>
    <col min="13076" max="13076" width="5" style="402" customWidth="1"/>
    <col min="13077" max="13077" width="6.625" style="402" customWidth="1"/>
    <col min="13078" max="13078" width="5.625" style="402" customWidth="1"/>
    <col min="13079" max="13079" width="7.875" style="402" customWidth="1"/>
    <col min="13080" max="13080" width="5.875" style="402" customWidth="1"/>
    <col min="13081" max="13081" width="7.125" style="402" customWidth="1"/>
    <col min="13082" max="13082" width="6.125" style="402" customWidth="1"/>
    <col min="13083" max="13083" width="9.125" style="402" customWidth="1"/>
    <col min="13084" max="13084" width="2.75" style="402" customWidth="1"/>
    <col min="13085" max="13312" width="9" style="402"/>
    <col min="13313" max="13313" width="10.375" style="402" customWidth="1"/>
    <col min="13314" max="13326" width="5.5" style="402" customWidth="1"/>
    <col min="13327" max="13327" width="8.125" style="402" customWidth="1"/>
    <col min="13328" max="13328" width="5.5" style="402" customWidth="1"/>
    <col min="13329" max="13329" width="8.375" style="402" customWidth="1"/>
    <col min="13330" max="13330" width="5.75" style="402" customWidth="1"/>
    <col min="13331" max="13331" width="7.875" style="402" customWidth="1"/>
    <col min="13332" max="13332" width="5" style="402" customWidth="1"/>
    <col min="13333" max="13333" width="6.625" style="402" customWidth="1"/>
    <col min="13334" max="13334" width="5.625" style="402" customWidth="1"/>
    <col min="13335" max="13335" width="7.875" style="402" customWidth="1"/>
    <col min="13336" max="13336" width="5.875" style="402" customWidth="1"/>
    <col min="13337" max="13337" width="7.125" style="402" customWidth="1"/>
    <col min="13338" max="13338" width="6.125" style="402" customWidth="1"/>
    <col min="13339" max="13339" width="9.125" style="402" customWidth="1"/>
    <col min="13340" max="13340" width="2.75" style="402" customWidth="1"/>
    <col min="13341" max="13568" width="9" style="402"/>
    <col min="13569" max="13569" width="10.375" style="402" customWidth="1"/>
    <col min="13570" max="13582" width="5.5" style="402" customWidth="1"/>
    <col min="13583" max="13583" width="8.125" style="402" customWidth="1"/>
    <col min="13584" max="13584" width="5.5" style="402" customWidth="1"/>
    <col min="13585" max="13585" width="8.375" style="402" customWidth="1"/>
    <col min="13586" max="13586" width="5.75" style="402" customWidth="1"/>
    <col min="13587" max="13587" width="7.875" style="402" customWidth="1"/>
    <col min="13588" max="13588" width="5" style="402" customWidth="1"/>
    <col min="13589" max="13589" width="6.625" style="402" customWidth="1"/>
    <col min="13590" max="13590" width="5.625" style="402" customWidth="1"/>
    <col min="13591" max="13591" width="7.875" style="402" customWidth="1"/>
    <col min="13592" max="13592" width="5.875" style="402" customWidth="1"/>
    <col min="13593" max="13593" width="7.125" style="402" customWidth="1"/>
    <col min="13594" max="13594" width="6.125" style="402" customWidth="1"/>
    <col min="13595" max="13595" width="9.125" style="402" customWidth="1"/>
    <col min="13596" max="13596" width="2.75" style="402" customWidth="1"/>
    <col min="13597" max="13824" width="9" style="402"/>
    <col min="13825" max="13825" width="10.375" style="402" customWidth="1"/>
    <col min="13826" max="13838" width="5.5" style="402" customWidth="1"/>
    <col min="13839" max="13839" width="8.125" style="402" customWidth="1"/>
    <col min="13840" max="13840" width="5.5" style="402" customWidth="1"/>
    <col min="13841" max="13841" width="8.375" style="402" customWidth="1"/>
    <col min="13842" max="13842" width="5.75" style="402" customWidth="1"/>
    <col min="13843" max="13843" width="7.875" style="402" customWidth="1"/>
    <col min="13844" max="13844" width="5" style="402" customWidth="1"/>
    <col min="13845" max="13845" width="6.625" style="402" customWidth="1"/>
    <col min="13846" max="13846" width="5.625" style="402" customWidth="1"/>
    <col min="13847" max="13847" width="7.875" style="402" customWidth="1"/>
    <col min="13848" max="13848" width="5.875" style="402" customWidth="1"/>
    <col min="13849" max="13849" width="7.125" style="402" customWidth="1"/>
    <col min="13850" max="13850" width="6.125" style="402" customWidth="1"/>
    <col min="13851" max="13851" width="9.125" style="402" customWidth="1"/>
    <col min="13852" max="13852" width="2.75" style="402" customWidth="1"/>
    <col min="13853" max="14080" width="9" style="402"/>
    <col min="14081" max="14081" width="10.375" style="402" customWidth="1"/>
    <col min="14082" max="14094" width="5.5" style="402" customWidth="1"/>
    <col min="14095" max="14095" width="8.125" style="402" customWidth="1"/>
    <col min="14096" max="14096" width="5.5" style="402" customWidth="1"/>
    <col min="14097" max="14097" width="8.375" style="402" customWidth="1"/>
    <col min="14098" max="14098" width="5.75" style="402" customWidth="1"/>
    <col min="14099" max="14099" width="7.875" style="402" customWidth="1"/>
    <col min="14100" max="14100" width="5" style="402" customWidth="1"/>
    <col min="14101" max="14101" width="6.625" style="402" customWidth="1"/>
    <col min="14102" max="14102" width="5.625" style="402" customWidth="1"/>
    <col min="14103" max="14103" width="7.875" style="402" customWidth="1"/>
    <col min="14104" max="14104" width="5.875" style="402" customWidth="1"/>
    <col min="14105" max="14105" width="7.125" style="402" customWidth="1"/>
    <col min="14106" max="14106" width="6.125" style="402" customWidth="1"/>
    <col min="14107" max="14107" width="9.125" style="402" customWidth="1"/>
    <col min="14108" max="14108" width="2.75" style="402" customWidth="1"/>
    <col min="14109" max="14336" width="9" style="402"/>
    <col min="14337" max="14337" width="10.375" style="402" customWidth="1"/>
    <col min="14338" max="14350" width="5.5" style="402" customWidth="1"/>
    <col min="14351" max="14351" width="8.125" style="402" customWidth="1"/>
    <col min="14352" max="14352" width="5.5" style="402" customWidth="1"/>
    <col min="14353" max="14353" width="8.375" style="402" customWidth="1"/>
    <col min="14354" max="14354" width="5.75" style="402" customWidth="1"/>
    <col min="14355" max="14355" width="7.875" style="402" customWidth="1"/>
    <col min="14356" max="14356" width="5" style="402" customWidth="1"/>
    <col min="14357" max="14357" width="6.625" style="402" customWidth="1"/>
    <col min="14358" max="14358" width="5.625" style="402" customWidth="1"/>
    <col min="14359" max="14359" width="7.875" style="402" customWidth="1"/>
    <col min="14360" max="14360" width="5.875" style="402" customWidth="1"/>
    <col min="14361" max="14361" width="7.125" style="402" customWidth="1"/>
    <col min="14362" max="14362" width="6.125" style="402" customWidth="1"/>
    <col min="14363" max="14363" width="9.125" style="402" customWidth="1"/>
    <col min="14364" max="14364" width="2.75" style="402" customWidth="1"/>
    <col min="14365" max="14592" width="9" style="402"/>
    <col min="14593" max="14593" width="10.375" style="402" customWidth="1"/>
    <col min="14594" max="14606" width="5.5" style="402" customWidth="1"/>
    <col min="14607" max="14607" width="8.125" style="402" customWidth="1"/>
    <col min="14608" max="14608" width="5.5" style="402" customWidth="1"/>
    <col min="14609" max="14609" width="8.375" style="402" customWidth="1"/>
    <col min="14610" max="14610" width="5.75" style="402" customWidth="1"/>
    <col min="14611" max="14611" width="7.875" style="402" customWidth="1"/>
    <col min="14612" max="14612" width="5" style="402" customWidth="1"/>
    <col min="14613" max="14613" width="6.625" style="402" customWidth="1"/>
    <col min="14614" max="14614" width="5.625" style="402" customWidth="1"/>
    <col min="14615" max="14615" width="7.875" style="402" customWidth="1"/>
    <col min="14616" max="14616" width="5.875" style="402" customWidth="1"/>
    <col min="14617" max="14617" width="7.125" style="402" customWidth="1"/>
    <col min="14618" max="14618" width="6.125" style="402" customWidth="1"/>
    <col min="14619" max="14619" width="9.125" style="402" customWidth="1"/>
    <col min="14620" max="14620" width="2.75" style="402" customWidth="1"/>
    <col min="14621" max="14848" width="9" style="402"/>
    <col min="14849" max="14849" width="10.375" style="402" customWidth="1"/>
    <col min="14850" max="14862" width="5.5" style="402" customWidth="1"/>
    <col min="14863" max="14863" width="8.125" style="402" customWidth="1"/>
    <col min="14864" max="14864" width="5.5" style="402" customWidth="1"/>
    <col min="14865" max="14865" width="8.375" style="402" customWidth="1"/>
    <col min="14866" max="14866" width="5.75" style="402" customWidth="1"/>
    <col min="14867" max="14867" width="7.875" style="402" customWidth="1"/>
    <col min="14868" max="14868" width="5" style="402" customWidth="1"/>
    <col min="14869" max="14869" width="6.625" style="402" customWidth="1"/>
    <col min="14870" max="14870" width="5.625" style="402" customWidth="1"/>
    <col min="14871" max="14871" width="7.875" style="402" customWidth="1"/>
    <col min="14872" max="14872" width="5.875" style="402" customWidth="1"/>
    <col min="14873" max="14873" width="7.125" style="402" customWidth="1"/>
    <col min="14874" max="14874" width="6.125" style="402" customWidth="1"/>
    <col min="14875" max="14875" width="9.125" style="402" customWidth="1"/>
    <col min="14876" max="14876" width="2.75" style="402" customWidth="1"/>
    <col min="14877" max="15104" width="9" style="402"/>
    <col min="15105" max="15105" width="10.375" style="402" customWidth="1"/>
    <col min="15106" max="15118" width="5.5" style="402" customWidth="1"/>
    <col min="15119" max="15119" width="8.125" style="402" customWidth="1"/>
    <col min="15120" max="15120" width="5.5" style="402" customWidth="1"/>
    <col min="15121" max="15121" width="8.375" style="402" customWidth="1"/>
    <col min="15122" max="15122" width="5.75" style="402" customWidth="1"/>
    <col min="15123" max="15123" width="7.875" style="402" customWidth="1"/>
    <col min="15124" max="15124" width="5" style="402" customWidth="1"/>
    <col min="15125" max="15125" width="6.625" style="402" customWidth="1"/>
    <col min="15126" max="15126" width="5.625" style="402" customWidth="1"/>
    <col min="15127" max="15127" width="7.875" style="402" customWidth="1"/>
    <col min="15128" max="15128" width="5.875" style="402" customWidth="1"/>
    <col min="15129" max="15129" width="7.125" style="402" customWidth="1"/>
    <col min="15130" max="15130" width="6.125" style="402" customWidth="1"/>
    <col min="15131" max="15131" width="9.125" style="402" customWidth="1"/>
    <col min="15132" max="15132" width="2.75" style="402" customWidth="1"/>
    <col min="15133" max="15360" width="9" style="402"/>
    <col min="15361" max="15361" width="10.375" style="402" customWidth="1"/>
    <col min="15362" max="15374" width="5.5" style="402" customWidth="1"/>
    <col min="15375" max="15375" width="8.125" style="402" customWidth="1"/>
    <col min="15376" max="15376" width="5.5" style="402" customWidth="1"/>
    <col min="15377" max="15377" width="8.375" style="402" customWidth="1"/>
    <col min="15378" max="15378" width="5.75" style="402" customWidth="1"/>
    <col min="15379" max="15379" width="7.875" style="402" customWidth="1"/>
    <col min="15380" max="15380" width="5" style="402" customWidth="1"/>
    <col min="15381" max="15381" width="6.625" style="402" customWidth="1"/>
    <col min="15382" max="15382" width="5.625" style="402" customWidth="1"/>
    <col min="15383" max="15383" width="7.875" style="402" customWidth="1"/>
    <col min="15384" max="15384" width="5.875" style="402" customWidth="1"/>
    <col min="15385" max="15385" width="7.125" style="402" customWidth="1"/>
    <col min="15386" max="15386" width="6.125" style="402" customWidth="1"/>
    <col min="15387" max="15387" width="9.125" style="402" customWidth="1"/>
    <col min="15388" max="15388" width="2.75" style="402" customWidth="1"/>
    <col min="15389" max="15616" width="9" style="402"/>
    <col min="15617" max="15617" width="10.375" style="402" customWidth="1"/>
    <col min="15618" max="15630" width="5.5" style="402" customWidth="1"/>
    <col min="15631" max="15631" width="8.125" style="402" customWidth="1"/>
    <col min="15632" max="15632" width="5.5" style="402" customWidth="1"/>
    <col min="15633" max="15633" width="8.375" style="402" customWidth="1"/>
    <col min="15634" max="15634" width="5.75" style="402" customWidth="1"/>
    <col min="15635" max="15635" width="7.875" style="402" customWidth="1"/>
    <col min="15636" max="15636" width="5" style="402" customWidth="1"/>
    <col min="15637" max="15637" width="6.625" style="402" customWidth="1"/>
    <col min="15638" max="15638" width="5.625" style="402" customWidth="1"/>
    <col min="15639" max="15639" width="7.875" style="402" customWidth="1"/>
    <col min="15640" max="15640" width="5.875" style="402" customWidth="1"/>
    <col min="15641" max="15641" width="7.125" style="402" customWidth="1"/>
    <col min="15642" max="15642" width="6.125" style="402" customWidth="1"/>
    <col min="15643" max="15643" width="9.125" style="402" customWidth="1"/>
    <col min="15644" max="15644" width="2.75" style="402" customWidth="1"/>
    <col min="15645" max="15872" width="9" style="402"/>
    <col min="15873" max="15873" width="10.375" style="402" customWidth="1"/>
    <col min="15874" max="15886" width="5.5" style="402" customWidth="1"/>
    <col min="15887" max="15887" width="8.125" style="402" customWidth="1"/>
    <col min="15888" max="15888" width="5.5" style="402" customWidth="1"/>
    <col min="15889" max="15889" width="8.375" style="402" customWidth="1"/>
    <col min="15890" max="15890" width="5.75" style="402" customWidth="1"/>
    <col min="15891" max="15891" width="7.875" style="402" customWidth="1"/>
    <col min="15892" max="15892" width="5" style="402" customWidth="1"/>
    <col min="15893" max="15893" width="6.625" style="402" customWidth="1"/>
    <col min="15894" max="15894" width="5.625" style="402" customWidth="1"/>
    <col min="15895" max="15895" width="7.875" style="402" customWidth="1"/>
    <col min="15896" max="15896" width="5.875" style="402" customWidth="1"/>
    <col min="15897" max="15897" width="7.125" style="402" customWidth="1"/>
    <col min="15898" max="15898" width="6.125" style="402" customWidth="1"/>
    <col min="15899" max="15899" width="9.125" style="402" customWidth="1"/>
    <col min="15900" max="15900" width="2.75" style="402" customWidth="1"/>
    <col min="15901" max="16128" width="9" style="402"/>
    <col min="16129" max="16129" width="10.375" style="402" customWidth="1"/>
    <col min="16130" max="16142" width="5.5" style="402" customWidth="1"/>
    <col min="16143" max="16143" width="8.125" style="402" customWidth="1"/>
    <col min="16144" max="16144" width="5.5" style="402" customWidth="1"/>
    <col min="16145" max="16145" width="8.375" style="402" customWidth="1"/>
    <col min="16146" max="16146" width="5.75" style="402" customWidth="1"/>
    <col min="16147" max="16147" width="7.875" style="402" customWidth="1"/>
    <col min="16148" max="16148" width="5" style="402" customWidth="1"/>
    <col min="16149" max="16149" width="6.625" style="402" customWidth="1"/>
    <col min="16150" max="16150" width="5.625" style="402" customWidth="1"/>
    <col min="16151" max="16151" width="7.875" style="402" customWidth="1"/>
    <col min="16152" max="16152" width="5.875" style="402" customWidth="1"/>
    <col min="16153" max="16153" width="7.125" style="402" customWidth="1"/>
    <col min="16154" max="16154" width="6.125" style="402" customWidth="1"/>
    <col min="16155" max="16155" width="9.125" style="402" customWidth="1"/>
    <col min="16156" max="16156" width="2.75" style="402" customWidth="1"/>
    <col min="16157" max="16384" width="9" style="402"/>
  </cols>
  <sheetData>
    <row r="1" spans="1:28">
      <c r="A1" s="397" t="s">
        <v>960</v>
      </c>
      <c r="B1" s="398"/>
      <c r="C1" s="398"/>
      <c r="D1" s="398"/>
      <c r="E1" s="398"/>
      <c r="F1" s="398"/>
      <c r="G1" s="398"/>
      <c r="H1" s="398"/>
      <c r="I1" s="398"/>
      <c r="J1" s="398"/>
      <c r="K1" s="398"/>
      <c r="L1" s="398"/>
      <c r="M1" s="398"/>
      <c r="N1" s="398"/>
      <c r="O1" s="398"/>
      <c r="P1" s="398"/>
      <c r="Q1" s="398"/>
      <c r="R1" s="398"/>
      <c r="S1" s="398"/>
      <c r="T1" s="398"/>
      <c r="U1" s="398"/>
      <c r="V1" s="399" t="s">
        <v>1136</v>
      </c>
      <c r="W1" s="400"/>
      <c r="X1" s="1545" t="s">
        <v>1137</v>
      </c>
      <c r="Y1" s="1546"/>
      <c r="Z1" s="1546"/>
      <c r="AA1" s="1547"/>
      <c r="AB1" s="401"/>
    </row>
    <row r="2" spans="1:28">
      <c r="A2" s="397" t="s">
        <v>1138</v>
      </c>
      <c r="B2" s="403" t="s">
        <v>1139</v>
      </c>
      <c r="C2" s="404"/>
      <c r="D2" s="404"/>
      <c r="E2" s="404"/>
      <c r="F2" s="404"/>
      <c r="G2" s="404"/>
      <c r="H2" s="404"/>
      <c r="I2" s="404"/>
      <c r="J2" s="405"/>
      <c r="K2" s="404"/>
      <c r="L2" s="404"/>
      <c r="M2" s="404"/>
      <c r="N2" s="404"/>
      <c r="O2" s="404"/>
      <c r="P2" s="404"/>
      <c r="Q2" s="404"/>
      <c r="R2" s="404"/>
      <c r="S2" s="404"/>
      <c r="T2" s="404"/>
      <c r="U2" s="406"/>
      <c r="V2" s="399" t="s">
        <v>1140</v>
      </c>
      <c r="W2" s="400"/>
      <c r="X2" s="1545" t="s">
        <v>1141</v>
      </c>
      <c r="Y2" s="1546"/>
      <c r="Z2" s="1546"/>
      <c r="AA2" s="1547"/>
      <c r="AB2" s="1" t="s">
        <v>12</v>
      </c>
    </row>
    <row r="4" spans="1:28" ht="25.5">
      <c r="A4" s="1548" t="s">
        <v>1497</v>
      </c>
      <c r="B4" s="1548"/>
      <c r="C4" s="1548"/>
      <c r="D4" s="1548"/>
      <c r="E4" s="1548"/>
      <c r="F4" s="1548"/>
      <c r="G4" s="1548"/>
      <c r="H4" s="1548"/>
      <c r="I4" s="1548"/>
      <c r="J4" s="1548"/>
      <c r="K4" s="1548"/>
      <c r="L4" s="1548"/>
      <c r="M4" s="1548"/>
      <c r="N4" s="1548"/>
      <c r="O4" s="1548"/>
      <c r="P4" s="1548"/>
      <c r="Q4" s="1548"/>
      <c r="R4" s="1548"/>
      <c r="S4" s="1548"/>
      <c r="T4" s="1548"/>
      <c r="U4" s="1548"/>
      <c r="V4" s="1548"/>
      <c r="W4" s="1548"/>
      <c r="X4" s="1548"/>
      <c r="Y4" s="1548"/>
      <c r="Z4" s="1548"/>
      <c r="AA4" s="1548"/>
    </row>
    <row r="6" spans="1:28" ht="18.75" customHeight="1">
      <c r="A6" s="407"/>
      <c r="B6" s="407"/>
      <c r="C6" s="407"/>
      <c r="D6" s="407"/>
      <c r="E6" s="407"/>
      <c r="F6" s="407"/>
      <c r="G6" s="407"/>
      <c r="H6" s="407"/>
      <c r="I6" s="407"/>
      <c r="J6" s="407"/>
      <c r="K6" s="407"/>
      <c r="L6" s="407"/>
      <c r="M6" s="408" t="s">
        <v>1142</v>
      </c>
      <c r="N6" s="409"/>
      <c r="O6" s="409"/>
      <c r="P6" s="407"/>
      <c r="Q6" s="407"/>
      <c r="R6" s="407"/>
      <c r="S6" s="407"/>
      <c r="T6" s="407"/>
      <c r="U6" s="407"/>
      <c r="V6" s="407"/>
      <c r="W6" s="407"/>
      <c r="X6" s="407"/>
      <c r="Y6" s="407"/>
      <c r="Z6" s="407"/>
      <c r="AA6" s="410" t="s">
        <v>1143</v>
      </c>
    </row>
    <row r="7" spans="1:28">
      <c r="A7" s="398"/>
      <c r="B7" s="411"/>
      <c r="C7" s="412"/>
      <c r="D7" s="412" t="s">
        <v>1144</v>
      </c>
      <c r="E7" s="412" t="s">
        <v>1145</v>
      </c>
      <c r="F7" s="412" t="s">
        <v>1146</v>
      </c>
      <c r="G7" s="412" t="s">
        <v>1147</v>
      </c>
      <c r="H7" s="412" t="s">
        <v>1148</v>
      </c>
      <c r="I7" s="412" t="s">
        <v>1149</v>
      </c>
      <c r="J7" s="412" t="s">
        <v>1150</v>
      </c>
      <c r="K7" s="412"/>
      <c r="L7" s="412"/>
      <c r="M7" s="412"/>
      <c r="N7" s="413" t="s">
        <v>1151</v>
      </c>
      <c r="O7" s="414"/>
      <c r="P7" s="414"/>
      <c r="Q7" s="414"/>
      <c r="R7" s="411"/>
      <c r="S7" s="412"/>
      <c r="T7" s="412"/>
      <c r="U7" s="400" t="s">
        <v>1152</v>
      </c>
      <c r="V7" s="400"/>
      <c r="W7" s="400"/>
      <c r="X7" s="412"/>
      <c r="Y7" s="412"/>
      <c r="Z7" s="415" t="s">
        <v>1153</v>
      </c>
      <c r="AA7" s="416"/>
    </row>
    <row r="8" spans="1:28">
      <c r="A8" s="417"/>
      <c r="B8" s="418" t="s">
        <v>1154</v>
      </c>
      <c r="C8" s="400"/>
      <c r="D8" s="400"/>
      <c r="E8" s="411" t="s">
        <v>1155</v>
      </c>
      <c r="F8" s="412"/>
      <c r="G8" s="412"/>
      <c r="H8" s="418" t="s">
        <v>1156</v>
      </c>
      <c r="I8" s="400"/>
      <c r="J8" s="400"/>
      <c r="K8" s="418" t="s">
        <v>1157</v>
      </c>
      <c r="L8" s="400"/>
      <c r="M8" s="400"/>
      <c r="N8" s="418" t="s">
        <v>1158</v>
      </c>
      <c r="O8" s="400"/>
      <c r="P8" s="418" t="s">
        <v>1159</v>
      </c>
      <c r="Q8" s="400"/>
      <c r="R8" s="418" t="s">
        <v>1160</v>
      </c>
      <c r="S8" s="400"/>
      <c r="T8" s="400"/>
      <c r="U8" s="400"/>
      <c r="V8" s="418" t="s">
        <v>1161</v>
      </c>
      <c r="W8" s="400"/>
      <c r="X8" s="400"/>
      <c r="Y8" s="400"/>
      <c r="Z8" s="403"/>
      <c r="AA8" s="404"/>
    </row>
    <row r="9" spans="1:28" ht="49.5" customHeight="1">
      <c r="A9" s="419" t="s">
        <v>1162</v>
      </c>
      <c r="B9" s="420" t="s">
        <v>1163</v>
      </c>
      <c r="C9" s="421" t="s">
        <v>1164</v>
      </c>
      <c r="D9" s="421" t="s">
        <v>1165</v>
      </c>
      <c r="E9" s="421" t="s">
        <v>1163</v>
      </c>
      <c r="F9" s="421" t="s">
        <v>1164</v>
      </c>
      <c r="G9" s="422" t="s">
        <v>1165</v>
      </c>
      <c r="H9" s="422" t="s">
        <v>1163</v>
      </c>
      <c r="I9" s="422" t="s">
        <v>1164</v>
      </c>
      <c r="J9" s="422" t="s">
        <v>1165</v>
      </c>
      <c r="K9" s="422" t="s">
        <v>1163</v>
      </c>
      <c r="L9" s="422" t="s">
        <v>1164</v>
      </c>
      <c r="M9" s="422" t="s">
        <v>1165</v>
      </c>
      <c r="N9" s="422" t="s">
        <v>1166</v>
      </c>
      <c r="O9" s="422" t="s">
        <v>1167</v>
      </c>
      <c r="P9" s="422" t="s">
        <v>1166</v>
      </c>
      <c r="Q9" s="421" t="s">
        <v>1167</v>
      </c>
      <c r="R9" s="423" t="s">
        <v>1168</v>
      </c>
      <c r="S9" s="424"/>
      <c r="T9" s="1549" t="s">
        <v>1169</v>
      </c>
      <c r="U9" s="1550"/>
      <c r="V9" s="423" t="s">
        <v>1170</v>
      </c>
      <c r="W9" s="424"/>
      <c r="X9" s="1549" t="s">
        <v>1171</v>
      </c>
      <c r="Y9" s="1550"/>
      <c r="Z9" s="421" t="s">
        <v>1172</v>
      </c>
      <c r="AA9" s="421" t="s">
        <v>1167</v>
      </c>
    </row>
    <row r="10" spans="1:28" ht="36">
      <c r="A10" s="404"/>
      <c r="B10" s="403"/>
      <c r="C10" s="403"/>
      <c r="D10" s="403"/>
      <c r="E10" s="403"/>
      <c r="F10" s="403"/>
      <c r="G10" s="425"/>
      <c r="H10" s="425"/>
      <c r="I10" s="425"/>
      <c r="J10" s="425"/>
      <c r="K10" s="425"/>
      <c r="L10" s="425"/>
      <c r="M10" s="425"/>
      <c r="N10" s="425"/>
      <c r="O10" s="426" t="s">
        <v>1173</v>
      </c>
      <c r="P10" s="425"/>
      <c r="Q10" s="427" t="s">
        <v>1173</v>
      </c>
      <c r="R10" s="428" t="s">
        <v>1174</v>
      </c>
      <c r="S10" s="429" t="s">
        <v>1175</v>
      </c>
      <c r="T10" s="1543" t="s">
        <v>1176</v>
      </c>
      <c r="U10" s="1544"/>
      <c r="V10" s="428" t="s">
        <v>1174</v>
      </c>
      <c r="W10" s="431" t="s">
        <v>1177</v>
      </c>
      <c r="X10" s="1543" t="s">
        <v>1176</v>
      </c>
      <c r="Y10" s="1544"/>
      <c r="Z10" s="403"/>
      <c r="AA10" s="427" t="s">
        <v>1173</v>
      </c>
    </row>
    <row r="11" spans="1:28">
      <c r="A11" s="432" t="s">
        <v>1178</v>
      </c>
      <c r="B11" s="433">
        <v>2094</v>
      </c>
      <c r="C11" s="434"/>
      <c r="D11" s="434"/>
      <c r="E11" s="434"/>
      <c r="F11" s="434"/>
      <c r="G11" s="434"/>
      <c r="H11" s="434"/>
      <c r="I11" s="434"/>
      <c r="J11" s="434"/>
      <c r="K11" s="434"/>
      <c r="L11" s="434"/>
      <c r="M11" s="434"/>
      <c r="N11" s="434"/>
      <c r="O11" s="434"/>
      <c r="P11" s="434"/>
      <c r="Q11" s="434"/>
      <c r="R11" s="434"/>
      <c r="S11" s="434"/>
      <c r="T11" s="434"/>
      <c r="U11" s="434"/>
      <c r="V11" s="434"/>
      <c r="W11" s="434"/>
      <c r="X11" s="434"/>
      <c r="Y11" s="434"/>
      <c r="Z11" s="434"/>
      <c r="AA11" s="434"/>
      <c r="AB11" s="398"/>
    </row>
    <row r="12" spans="1:28">
      <c r="B12" s="435"/>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398"/>
    </row>
    <row r="13" spans="1:28">
      <c r="A13" s="437"/>
      <c r="B13" s="435"/>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398"/>
    </row>
    <row r="14" spans="1:28">
      <c r="A14" s="437"/>
      <c r="B14" s="435"/>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398"/>
    </row>
    <row r="15" spans="1:28">
      <c r="A15" s="437"/>
      <c r="B15" s="435"/>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398"/>
    </row>
    <row r="16" spans="1:28">
      <c r="A16" s="437"/>
      <c r="B16" s="435"/>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398"/>
    </row>
    <row r="17" spans="1:28">
      <c r="A17" s="437"/>
      <c r="B17" s="435"/>
      <c r="C17" s="436"/>
      <c r="D17" s="436"/>
      <c r="E17" s="436"/>
      <c r="F17" s="436"/>
      <c r="G17" s="436"/>
      <c r="H17" s="436"/>
      <c r="I17" s="436"/>
      <c r="J17" s="436"/>
      <c r="K17" s="436"/>
      <c r="L17" s="436"/>
      <c r="M17" s="436"/>
      <c r="N17" s="436"/>
      <c r="O17" s="436"/>
      <c r="P17" s="436"/>
      <c r="Q17" s="436"/>
      <c r="R17" s="436"/>
      <c r="S17" s="436"/>
      <c r="T17" s="436"/>
      <c r="U17" s="436"/>
      <c r="V17" s="436"/>
      <c r="W17" s="436"/>
      <c r="X17" s="436"/>
      <c r="Y17" s="436"/>
      <c r="Z17" s="436"/>
      <c r="AA17" s="436"/>
      <c r="AB17" s="398"/>
    </row>
    <row r="18" spans="1:28">
      <c r="A18" s="437"/>
      <c r="B18" s="435"/>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398"/>
    </row>
    <row r="19" spans="1:28">
      <c r="A19" s="437"/>
      <c r="B19" s="435"/>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398"/>
    </row>
    <row r="20" spans="1:28">
      <c r="A20" s="437"/>
      <c r="B20" s="435"/>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398"/>
    </row>
    <row r="21" spans="1:28">
      <c r="A21" s="438"/>
      <c r="B21" s="435"/>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398"/>
    </row>
    <row r="22" spans="1:28">
      <c r="A22" s="437"/>
      <c r="B22" s="435"/>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398"/>
    </row>
    <row r="23" spans="1:28">
      <c r="A23" s="438"/>
      <c r="B23" s="435"/>
      <c r="C23" s="436"/>
      <c r="D23" s="436"/>
      <c r="E23" s="436"/>
      <c r="F23" s="436"/>
      <c r="G23" s="436"/>
      <c r="H23" s="436"/>
      <c r="I23" s="436"/>
      <c r="J23" s="436"/>
      <c r="K23" s="436"/>
      <c r="L23" s="436"/>
      <c r="M23" s="436"/>
      <c r="N23" s="436"/>
      <c r="O23" s="436"/>
      <c r="P23" s="436"/>
      <c r="Q23" s="436"/>
      <c r="R23" s="436"/>
      <c r="S23" s="436"/>
      <c r="T23" s="436"/>
      <c r="U23" s="436"/>
      <c r="V23" s="436"/>
      <c r="W23" s="436"/>
      <c r="X23" s="436"/>
      <c r="Y23" s="436"/>
      <c r="Z23" s="436"/>
      <c r="AA23" s="436"/>
      <c r="AB23" s="398"/>
    </row>
    <row r="24" spans="1:28">
      <c r="A24" s="439"/>
      <c r="B24" s="435"/>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398"/>
    </row>
    <row r="25" spans="1:28">
      <c r="A25" s="432"/>
      <c r="B25" s="435"/>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398"/>
    </row>
    <row r="26" spans="1:28">
      <c r="A26" s="408"/>
      <c r="B26" s="440"/>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398"/>
    </row>
    <row r="27" spans="1:28">
      <c r="A27" s="398" t="s">
        <v>996</v>
      </c>
      <c r="B27" s="398" t="s">
        <v>1180</v>
      </c>
      <c r="C27" s="398"/>
      <c r="D27" s="398"/>
      <c r="E27" s="398"/>
      <c r="F27" s="398"/>
      <c r="G27" s="398" t="s">
        <v>997</v>
      </c>
      <c r="H27" s="398"/>
      <c r="I27" s="398"/>
      <c r="J27" s="398"/>
      <c r="K27" s="398"/>
      <c r="L27" s="398"/>
      <c r="M27" s="398"/>
      <c r="N27" s="398" t="s">
        <v>822</v>
      </c>
      <c r="O27" s="398"/>
      <c r="P27" s="398"/>
      <c r="Q27" s="398"/>
      <c r="R27" s="398"/>
      <c r="S27" s="398"/>
      <c r="T27" s="398" t="s">
        <v>823</v>
      </c>
      <c r="U27" s="398"/>
      <c r="V27" s="398"/>
      <c r="W27" s="398"/>
      <c r="Y27" s="398"/>
      <c r="Z27" s="398"/>
      <c r="AA27" s="794" t="s">
        <v>1181</v>
      </c>
      <c r="AB27" s="398"/>
    </row>
    <row r="28" spans="1:28">
      <c r="A28" s="398" t="s">
        <v>1180</v>
      </c>
      <c r="B28" s="398" t="s">
        <v>1180</v>
      </c>
      <c r="C28" s="398"/>
      <c r="D28" s="398"/>
      <c r="E28" s="398"/>
      <c r="F28" s="398"/>
      <c r="G28" s="398"/>
      <c r="H28" s="398"/>
      <c r="I28" s="398"/>
      <c r="J28" s="398"/>
      <c r="K28" s="398"/>
      <c r="L28" s="398"/>
      <c r="M28" s="398"/>
      <c r="N28" s="398" t="s">
        <v>1037</v>
      </c>
      <c r="O28" s="398"/>
      <c r="P28" s="398"/>
      <c r="Q28" s="398"/>
      <c r="R28" s="398"/>
      <c r="S28" s="398"/>
      <c r="T28" s="398"/>
      <c r="U28" s="398"/>
      <c r="V28" s="398"/>
      <c r="W28" s="398"/>
      <c r="X28" s="398"/>
      <c r="Y28" s="398"/>
      <c r="Z28" s="398"/>
      <c r="AA28" s="398"/>
      <c r="AB28" s="398"/>
    </row>
    <row r="29" spans="1:28">
      <c r="A29" s="398" t="s">
        <v>1182</v>
      </c>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row>
    <row r="30" spans="1:28">
      <c r="A30" s="398" t="s">
        <v>1183</v>
      </c>
      <c r="B30" s="398"/>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row>
  </sheetData>
  <mergeCells count="7">
    <mergeCell ref="T10:U10"/>
    <mergeCell ref="X10:Y10"/>
    <mergeCell ref="X1:AA1"/>
    <mergeCell ref="X2:AA2"/>
    <mergeCell ref="A4:AA4"/>
    <mergeCell ref="T9:U9"/>
    <mergeCell ref="X9:Y9"/>
  </mergeCells>
  <phoneticPr fontId="15" type="noConversion"/>
  <hyperlinks>
    <hyperlink ref="AB2" location="預告統計資料發布時間表!A1" display="回發布時間表" xr:uid="{81327D35-1AB2-4F18-A655-3F4BF0A2CA49}"/>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58124-F4E0-418B-9626-18FF230FB762}">
  <sheetPr>
    <pageSetUpPr fitToPage="1"/>
  </sheetPr>
  <dimension ref="A1:P36"/>
  <sheetViews>
    <sheetView zoomScaleNormal="100" workbookViewId="0">
      <selection activeCell="P2" sqref="P2"/>
    </sheetView>
  </sheetViews>
  <sheetFormatPr defaultColWidth="12.75" defaultRowHeight="18" customHeight="1"/>
  <cols>
    <col min="1" max="1" width="12.875" style="402" customWidth="1"/>
    <col min="2" max="2" width="8.25" style="402" customWidth="1"/>
    <col min="3" max="3" width="11.875" style="402" customWidth="1"/>
    <col min="4" max="4" width="8.125" style="402" customWidth="1"/>
    <col min="5" max="5" width="7.25" style="402" customWidth="1"/>
    <col min="6" max="6" width="8.75" style="402" customWidth="1"/>
    <col min="7" max="7" width="12.375" style="402" customWidth="1"/>
    <col min="8" max="8" width="8.5" style="402" customWidth="1"/>
    <col min="9" max="9" width="6.875" style="402" customWidth="1"/>
    <col min="10" max="10" width="8.75" style="402" customWidth="1"/>
    <col min="11" max="11" width="11.5" style="402" customWidth="1"/>
    <col min="12" max="12" width="8" style="402" customWidth="1"/>
    <col min="13" max="13" width="10.625" style="402" customWidth="1"/>
    <col min="14" max="14" width="9.375" style="402" customWidth="1"/>
    <col min="15" max="15" width="12" style="402" customWidth="1"/>
    <col min="16" max="16" width="12.375" style="402" customWidth="1"/>
    <col min="17" max="256" width="12.75" style="402"/>
    <col min="257" max="257" width="12.875" style="402" customWidth="1"/>
    <col min="258" max="258" width="8.25" style="402" customWidth="1"/>
    <col min="259" max="259" width="11.875" style="402" customWidth="1"/>
    <col min="260" max="260" width="8.125" style="402" customWidth="1"/>
    <col min="261" max="261" width="7.25" style="402" customWidth="1"/>
    <col min="262" max="262" width="8.75" style="402" customWidth="1"/>
    <col min="263" max="263" width="12.375" style="402" customWidth="1"/>
    <col min="264" max="264" width="8.5" style="402" customWidth="1"/>
    <col min="265" max="265" width="6.875" style="402" customWidth="1"/>
    <col min="266" max="266" width="8.75" style="402" customWidth="1"/>
    <col min="267" max="267" width="11.5" style="402" customWidth="1"/>
    <col min="268" max="268" width="8" style="402" customWidth="1"/>
    <col min="269" max="269" width="10.625" style="402" customWidth="1"/>
    <col min="270" max="270" width="9.375" style="402" customWidth="1"/>
    <col min="271" max="271" width="12" style="402" customWidth="1"/>
    <col min="272" max="272" width="2.75" style="402" customWidth="1"/>
    <col min="273" max="512" width="12.75" style="402"/>
    <col min="513" max="513" width="12.875" style="402" customWidth="1"/>
    <col min="514" max="514" width="8.25" style="402" customWidth="1"/>
    <col min="515" max="515" width="11.875" style="402" customWidth="1"/>
    <col min="516" max="516" width="8.125" style="402" customWidth="1"/>
    <col min="517" max="517" width="7.25" style="402" customWidth="1"/>
    <col min="518" max="518" width="8.75" style="402" customWidth="1"/>
    <col min="519" max="519" width="12.375" style="402" customWidth="1"/>
    <col min="520" max="520" width="8.5" style="402" customWidth="1"/>
    <col min="521" max="521" width="6.875" style="402" customWidth="1"/>
    <col min="522" max="522" width="8.75" style="402" customWidth="1"/>
    <col min="523" max="523" width="11.5" style="402" customWidth="1"/>
    <col min="524" max="524" width="8" style="402" customWidth="1"/>
    <col min="525" max="525" width="10.625" style="402" customWidth="1"/>
    <col min="526" max="526" width="9.375" style="402" customWidth="1"/>
    <col min="527" max="527" width="12" style="402" customWidth="1"/>
    <col min="528" max="528" width="2.75" style="402" customWidth="1"/>
    <col min="529" max="768" width="12.75" style="402"/>
    <col min="769" max="769" width="12.875" style="402" customWidth="1"/>
    <col min="770" max="770" width="8.25" style="402" customWidth="1"/>
    <col min="771" max="771" width="11.875" style="402" customWidth="1"/>
    <col min="772" max="772" width="8.125" style="402" customWidth="1"/>
    <col min="773" max="773" width="7.25" style="402" customWidth="1"/>
    <col min="774" max="774" width="8.75" style="402" customWidth="1"/>
    <col min="775" max="775" width="12.375" style="402" customWidth="1"/>
    <col min="776" max="776" width="8.5" style="402" customWidth="1"/>
    <col min="777" max="777" width="6.875" style="402" customWidth="1"/>
    <col min="778" max="778" width="8.75" style="402" customWidth="1"/>
    <col min="779" max="779" width="11.5" style="402" customWidth="1"/>
    <col min="780" max="780" width="8" style="402" customWidth="1"/>
    <col min="781" max="781" width="10.625" style="402" customWidth="1"/>
    <col min="782" max="782" width="9.375" style="402" customWidth="1"/>
    <col min="783" max="783" width="12" style="402" customWidth="1"/>
    <col min="784" max="784" width="2.75" style="402" customWidth="1"/>
    <col min="785" max="1024" width="12.75" style="402"/>
    <col min="1025" max="1025" width="12.875" style="402" customWidth="1"/>
    <col min="1026" max="1026" width="8.25" style="402" customWidth="1"/>
    <col min="1027" max="1027" width="11.875" style="402" customWidth="1"/>
    <col min="1028" max="1028" width="8.125" style="402" customWidth="1"/>
    <col min="1029" max="1029" width="7.25" style="402" customWidth="1"/>
    <col min="1030" max="1030" width="8.75" style="402" customWidth="1"/>
    <col min="1031" max="1031" width="12.375" style="402" customWidth="1"/>
    <col min="1032" max="1032" width="8.5" style="402" customWidth="1"/>
    <col min="1033" max="1033" width="6.875" style="402" customWidth="1"/>
    <col min="1034" max="1034" width="8.75" style="402" customWidth="1"/>
    <col min="1035" max="1035" width="11.5" style="402" customWidth="1"/>
    <col min="1036" max="1036" width="8" style="402" customWidth="1"/>
    <col min="1037" max="1037" width="10.625" style="402" customWidth="1"/>
    <col min="1038" max="1038" width="9.375" style="402" customWidth="1"/>
    <col min="1039" max="1039" width="12" style="402" customWidth="1"/>
    <col min="1040" max="1040" width="2.75" style="402" customWidth="1"/>
    <col min="1041" max="1280" width="12.75" style="402"/>
    <col min="1281" max="1281" width="12.875" style="402" customWidth="1"/>
    <col min="1282" max="1282" width="8.25" style="402" customWidth="1"/>
    <col min="1283" max="1283" width="11.875" style="402" customWidth="1"/>
    <col min="1284" max="1284" width="8.125" style="402" customWidth="1"/>
    <col min="1285" max="1285" width="7.25" style="402" customWidth="1"/>
    <col min="1286" max="1286" width="8.75" style="402" customWidth="1"/>
    <col min="1287" max="1287" width="12.375" style="402" customWidth="1"/>
    <col min="1288" max="1288" width="8.5" style="402" customWidth="1"/>
    <col min="1289" max="1289" width="6.875" style="402" customWidth="1"/>
    <col min="1290" max="1290" width="8.75" style="402" customWidth="1"/>
    <col min="1291" max="1291" width="11.5" style="402" customWidth="1"/>
    <col min="1292" max="1292" width="8" style="402" customWidth="1"/>
    <col min="1293" max="1293" width="10.625" style="402" customWidth="1"/>
    <col min="1294" max="1294" width="9.375" style="402" customWidth="1"/>
    <col min="1295" max="1295" width="12" style="402" customWidth="1"/>
    <col min="1296" max="1296" width="2.75" style="402" customWidth="1"/>
    <col min="1297" max="1536" width="12.75" style="402"/>
    <col min="1537" max="1537" width="12.875" style="402" customWidth="1"/>
    <col min="1538" max="1538" width="8.25" style="402" customWidth="1"/>
    <col min="1539" max="1539" width="11.875" style="402" customWidth="1"/>
    <col min="1540" max="1540" width="8.125" style="402" customWidth="1"/>
    <col min="1541" max="1541" width="7.25" style="402" customWidth="1"/>
    <col min="1542" max="1542" width="8.75" style="402" customWidth="1"/>
    <col min="1543" max="1543" width="12.375" style="402" customWidth="1"/>
    <col min="1544" max="1544" width="8.5" style="402" customWidth="1"/>
    <col min="1545" max="1545" width="6.875" style="402" customWidth="1"/>
    <col min="1546" max="1546" width="8.75" style="402" customWidth="1"/>
    <col min="1547" max="1547" width="11.5" style="402" customWidth="1"/>
    <col min="1548" max="1548" width="8" style="402" customWidth="1"/>
    <col min="1549" max="1549" width="10.625" style="402" customWidth="1"/>
    <col min="1550" max="1550" width="9.375" style="402" customWidth="1"/>
    <col min="1551" max="1551" width="12" style="402" customWidth="1"/>
    <col min="1552" max="1552" width="2.75" style="402" customWidth="1"/>
    <col min="1553" max="1792" width="12.75" style="402"/>
    <col min="1793" max="1793" width="12.875" style="402" customWidth="1"/>
    <col min="1794" max="1794" width="8.25" style="402" customWidth="1"/>
    <col min="1795" max="1795" width="11.875" style="402" customWidth="1"/>
    <col min="1796" max="1796" width="8.125" style="402" customWidth="1"/>
    <col min="1797" max="1797" width="7.25" style="402" customWidth="1"/>
    <col min="1798" max="1798" width="8.75" style="402" customWidth="1"/>
    <col min="1799" max="1799" width="12.375" style="402" customWidth="1"/>
    <col min="1800" max="1800" width="8.5" style="402" customWidth="1"/>
    <col min="1801" max="1801" width="6.875" style="402" customWidth="1"/>
    <col min="1802" max="1802" width="8.75" style="402" customWidth="1"/>
    <col min="1803" max="1803" width="11.5" style="402" customWidth="1"/>
    <col min="1804" max="1804" width="8" style="402" customWidth="1"/>
    <col min="1805" max="1805" width="10.625" style="402" customWidth="1"/>
    <col min="1806" max="1806" width="9.375" style="402" customWidth="1"/>
    <col min="1807" max="1807" width="12" style="402" customWidth="1"/>
    <col min="1808" max="1808" width="2.75" style="402" customWidth="1"/>
    <col min="1809" max="2048" width="12.75" style="402"/>
    <col min="2049" max="2049" width="12.875" style="402" customWidth="1"/>
    <col min="2050" max="2050" width="8.25" style="402" customWidth="1"/>
    <col min="2051" max="2051" width="11.875" style="402" customWidth="1"/>
    <col min="2052" max="2052" width="8.125" style="402" customWidth="1"/>
    <col min="2053" max="2053" width="7.25" style="402" customWidth="1"/>
    <col min="2054" max="2054" width="8.75" style="402" customWidth="1"/>
    <col min="2055" max="2055" width="12.375" style="402" customWidth="1"/>
    <col min="2056" max="2056" width="8.5" style="402" customWidth="1"/>
    <col min="2057" max="2057" width="6.875" style="402" customWidth="1"/>
    <col min="2058" max="2058" width="8.75" style="402" customWidth="1"/>
    <col min="2059" max="2059" width="11.5" style="402" customWidth="1"/>
    <col min="2060" max="2060" width="8" style="402" customWidth="1"/>
    <col min="2061" max="2061" width="10.625" style="402" customWidth="1"/>
    <col min="2062" max="2062" width="9.375" style="402" customWidth="1"/>
    <col min="2063" max="2063" width="12" style="402" customWidth="1"/>
    <col min="2064" max="2064" width="2.75" style="402" customWidth="1"/>
    <col min="2065" max="2304" width="12.75" style="402"/>
    <col min="2305" max="2305" width="12.875" style="402" customWidth="1"/>
    <col min="2306" max="2306" width="8.25" style="402" customWidth="1"/>
    <col min="2307" max="2307" width="11.875" style="402" customWidth="1"/>
    <col min="2308" max="2308" width="8.125" style="402" customWidth="1"/>
    <col min="2309" max="2309" width="7.25" style="402" customWidth="1"/>
    <col min="2310" max="2310" width="8.75" style="402" customWidth="1"/>
    <col min="2311" max="2311" width="12.375" style="402" customWidth="1"/>
    <col min="2312" max="2312" width="8.5" style="402" customWidth="1"/>
    <col min="2313" max="2313" width="6.875" style="402" customWidth="1"/>
    <col min="2314" max="2314" width="8.75" style="402" customWidth="1"/>
    <col min="2315" max="2315" width="11.5" style="402" customWidth="1"/>
    <col min="2316" max="2316" width="8" style="402" customWidth="1"/>
    <col min="2317" max="2317" width="10.625" style="402" customWidth="1"/>
    <col min="2318" max="2318" width="9.375" style="402" customWidth="1"/>
    <col min="2319" max="2319" width="12" style="402" customWidth="1"/>
    <col min="2320" max="2320" width="2.75" style="402" customWidth="1"/>
    <col min="2321" max="2560" width="12.75" style="402"/>
    <col min="2561" max="2561" width="12.875" style="402" customWidth="1"/>
    <col min="2562" max="2562" width="8.25" style="402" customWidth="1"/>
    <col min="2563" max="2563" width="11.875" style="402" customWidth="1"/>
    <col min="2564" max="2564" width="8.125" style="402" customWidth="1"/>
    <col min="2565" max="2565" width="7.25" style="402" customWidth="1"/>
    <col min="2566" max="2566" width="8.75" style="402" customWidth="1"/>
    <col min="2567" max="2567" width="12.375" style="402" customWidth="1"/>
    <col min="2568" max="2568" width="8.5" style="402" customWidth="1"/>
    <col min="2569" max="2569" width="6.875" style="402" customWidth="1"/>
    <col min="2570" max="2570" width="8.75" style="402" customWidth="1"/>
    <col min="2571" max="2571" width="11.5" style="402" customWidth="1"/>
    <col min="2572" max="2572" width="8" style="402" customWidth="1"/>
    <col min="2573" max="2573" width="10.625" style="402" customWidth="1"/>
    <col min="2574" max="2574" width="9.375" style="402" customWidth="1"/>
    <col min="2575" max="2575" width="12" style="402" customWidth="1"/>
    <col min="2576" max="2576" width="2.75" style="402" customWidth="1"/>
    <col min="2577" max="2816" width="12.75" style="402"/>
    <col min="2817" max="2817" width="12.875" style="402" customWidth="1"/>
    <col min="2818" max="2818" width="8.25" style="402" customWidth="1"/>
    <col min="2819" max="2819" width="11.875" style="402" customWidth="1"/>
    <col min="2820" max="2820" width="8.125" style="402" customWidth="1"/>
    <col min="2821" max="2821" width="7.25" style="402" customWidth="1"/>
    <col min="2822" max="2822" width="8.75" style="402" customWidth="1"/>
    <col min="2823" max="2823" width="12.375" style="402" customWidth="1"/>
    <col min="2824" max="2824" width="8.5" style="402" customWidth="1"/>
    <col min="2825" max="2825" width="6.875" style="402" customWidth="1"/>
    <col min="2826" max="2826" width="8.75" style="402" customWidth="1"/>
    <col min="2827" max="2827" width="11.5" style="402" customWidth="1"/>
    <col min="2828" max="2828" width="8" style="402" customWidth="1"/>
    <col min="2829" max="2829" width="10.625" style="402" customWidth="1"/>
    <col min="2830" max="2830" width="9.375" style="402" customWidth="1"/>
    <col min="2831" max="2831" width="12" style="402" customWidth="1"/>
    <col min="2832" max="2832" width="2.75" style="402" customWidth="1"/>
    <col min="2833" max="3072" width="12.75" style="402"/>
    <col min="3073" max="3073" width="12.875" style="402" customWidth="1"/>
    <col min="3074" max="3074" width="8.25" style="402" customWidth="1"/>
    <col min="3075" max="3075" width="11.875" style="402" customWidth="1"/>
    <col min="3076" max="3076" width="8.125" style="402" customWidth="1"/>
    <col min="3077" max="3077" width="7.25" style="402" customWidth="1"/>
    <col min="3078" max="3078" width="8.75" style="402" customWidth="1"/>
    <col min="3079" max="3079" width="12.375" style="402" customWidth="1"/>
    <col min="3080" max="3080" width="8.5" style="402" customWidth="1"/>
    <col min="3081" max="3081" width="6.875" style="402" customWidth="1"/>
    <col min="3082" max="3082" width="8.75" style="402" customWidth="1"/>
    <col min="3083" max="3083" width="11.5" style="402" customWidth="1"/>
    <col min="3084" max="3084" width="8" style="402" customWidth="1"/>
    <col min="3085" max="3085" width="10.625" style="402" customWidth="1"/>
    <col min="3086" max="3086" width="9.375" style="402" customWidth="1"/>
    <col min="3087" max="3087" width="12" style="402" customWidth="1"/>
    <col min="3088" max="3088" width="2.75" style="402" customWidth="1"/>
    <col min="3089" max="3328" width="12.75" style="402"/>
    <col min="3329" max="3329" width="12.875" style="402" customWidth="1"/>
    <col min="3330" max="3330" width="8.25" style="402" customWidth="1"/>
    <col min="3331" max="3331" width="11.875" style="402" customWidth="1"/>
    <col min="3332" max="3332" width="8.125" style="402" customWidth="1"/>
    <col min="3333" max="3333" width="7.25" style="402" customWidth="1"/>
    <col min="3334" max="3334" width="8.75" style="402" customWidth="1"/>
    <col min="3335" max="3335" width="12.375" style="402" customWidth="1"/>
    <col min="3336" max="3336" width="8.5" style="402" customWidth="1"/>
    <col min="3337" max="3337" width="6.875" style="402" customWidth="1"/>
    <col min="3338" max="3338" width="8.75" style="402" customWidth="1"/>
    <col min="3339" max="3339" width="11.5" style="402" customWidth="1"/>
    <col min="3340" max="3340" width="8" style="402" customWidth="1"/>
    <col min="3341" max="3341" width="10.625" style="402" customWidth="1"/>
    <col min="3342" max="3342" width="9.375" style="402" customWidth="1"/>
    <col min="3343" max="3343" width="12" style="402" customWidth="1"/>
    <col min="3344" max="3344" width="2.75" style="402" customWidth="1"/>
    <col min="3345" max="3584" width="12.75" style="402"/>
    <col min="3585" max="3585" width="12.875" style="402" customWidth="1"/>
    <col min="3586" max="3586" width="8.25" style="402" customWidth="1"/>
    <col min="3587" max="3587" width="11.875" style="402" customWidth="1"/>
    <col min="3588" max="3588" width="8.125" style="402" customWidth="1"/>
    <col min="3589" max="3589" width="7.25" style="402" customWidth="1"/>
    <col min="3590" max="3590" width="8.75" style="402" customWidth="1"/>
    <col min="3591" max="3591" width="12.375" style="402" customWidth="1"/>
    <col min="3592" max="3592" width="8.5" style="402" customWidth="1"/>
    <col min="3593" max="3593" width="6.875" style="402" customWidth="1"/>
    <col min="3594" max="3594" width="8.75" style="402" customWidth="1"/>
    <col min="3595" max="3595" width="11.5" style="402" customWidth="1"/>
    <col min="3596" max="3596" width="8" style="402" customWidth="1"/>
    <col min="3597" max="3597" width="10.625" style="402" customWidth="1"/>
    <col min="3598" max="3598" width="9.375" style="402" customWidth="1"/>
    <col min="3599" max="3599" width="12" style="402" customWidth="1"/>
    <col min="3600" max="3600" width="2.75" style="402" customWidth="1"/>
    <col min="3601" max="3840" width="12.75" style="402"/>
    <col min="3841" max="3841" width="12.875" style="402" customWidth="1"/>
    <col min="3842" max="3842" width="8.25" style="402" customWidth="1"/>
    <col min="3843" max="3843" width="11.875" style="402" customWidth="1"/>
    <col min="3844" max="3844" width="8.125" style="402" customWidth="1"/>
    <col min="3845" max="3845" width="7.25" style="402" customWidth="1"/>
    <col min="3846" max="3846" width="8.75" style="402" customWidth="1"/>
    <col min="3847" max="3847" width="12.375" style="402" customWidth="1"/>
    <col min="3848" max="3848" width="8.5" style="402" customWidth="1"/>
    <col min="3849" max="3849" width="6.875" style="402" customWidth="1"/>
    <col min="3850" max="3850" width="8.75" style="402" customWidth="1"/>
    <col min="3851" max="3851" width="11.5" style="402" customWidth="1"/>
    <col min="3852" max="3852" width="8" style="402" customWidth="1"/>
    <col min="3853" max="3853" width="10.625" style="402" customWidth="1"/>
    <col min="3854" max="3854" width="9.375" style="402" customWidth="1"/>
    <col min="3855" max="3855" width="12" style="402" customWidth="1"/>
    <col min="3856" max="3856" width="2.75" style="402" customWidth="1"/>
    <col min="3857" max="4096" width="12.75" style="402"/>
    <col min="4097" max="4097" width="12.875" style="402" customWidth="1"/>
    <col min="4098" max="4098" width="8.25" style="402" customWidth="1"/>
    <col min="4099" max="4099" width="11.875" style="402" customWidth="1"/>
    <col min="4100" max="4100" width="8.125" style="402" customWidth="1"/>
    <col min="4101" max="4101" width="7.25" style="402" customWidth="1"/>
    <col min="4102" max="4102" width="8.75" style="402" customWidth="1"/>
    <col min="4103" max="4103" width="12.375" style="402" customWidth="1"/>
    <col min="4104" max="4104" width="8.5" style="402" customWidth="1"/>
    <col min="4105" max="4105" width="6.875" style="402" customWidth="1"/>
    <col min="4106" max="4106" width="8.75" style="402" customWidth="1"/>
    <col min="4107" max="4107" width="11.5" style="402" customWidth="1"/>
    <col min="4108" max="4108" width="8" style="402" customWidth="1"/>
    <col min="4109" max="4109" width="10.625" style="402" customWidth="1"/>
    <col min="4110" max="4110" width="9.375" style="402" customWidth="1"/>
    <col min="4111" max="4111" width="12" style="402" customWidth="1"/>
    <col min="4112" max="4112" width="2.75" style="402" customWidth="1"/>
    <col min="4113" max="4352" width="12.75" style="402"/>
    <col min="4353" max="4353" width="12.875" style="402" customWidth="1"/>
    <col min="4354" max="4354" width="8.25" style="402" customWidth="1"/>
    <col min="4355" max="4355" width="11.875" style="402" customWidth="1"/>
    <col min="4356" max="4356" width="8.125" style="402" customWidth="1"/>
    <col min="4357" max="4357" width="7.25" style="402" customWidth="1"/>
    <col min="4358" max="4358" width="8.75" style="402" customWidth="1"/>
    <col min="4359" max="4359" width="12.375" style="402" customWidth="1"/>
    <col min="4360" max="4360" width="8.5" style="402" customWidth="1"/>
    <col min="4361" max="4361" width="6.875" style="402" customWidth="1"/>
    <col min="4362" max="4362" width="8.75" style="402" customWidth="1"/>
    <col min="4363" max="4363" width="11.5" style="402" customWidth="1"/>
    <col min="4364" max="4364" width="8" style="402" customWidth="1"/>
    <col min="4365" max="4365" width="10.625" style="402" customWidth="1"/>
    <col min="4366" max="4366" width="9.375" style="402" customWidth="1"/>
    <col min="4367" max="4367" width="12" style="402" customWidth="1"/>
    <col min="4368" max="4368" width="2.75" style="402" customWidth="1"/>
    <col min="4369" max="4608" width="12.75" style="402"/>
    <col min="4609" max="4609" width="12.875" style="402" customWidth="1"/>
    <col min="4610" max="4610" width="8.25" style="402" customWidth="1"/>
    <col min="4611" max="4611" width="11.875" style="402" customWidth="1"/>
    <col min="4612" max="4612" width="8.125" style="402" customWidth="1"/>
    <col min="4613" max="4613" width="7.25" style="402" customWidth="1"/>
    <col min="4614" max="4614" width="8.75" style="402" customWidth="1"/>
    <col min="4615" max="4615" width="12.375" style="402" customWidth="1"/>
    <col min="4616" max="4616" width="8.5" style="402" customWidth="1"/>
    <col min="4617" max="4617" width="6.875" style="402" customWidth="1"/>
    <col min="4618" max="4618" width="8.75" style="402" customWidth="1"/>
    <col min="4619" max="4619" width="11.5" style="402" customWidth="1"/>
    <col min="4620" max="4620" width="8" style="402" customWidth="1"/>
    <col min="4621" max="4621" width="10.625" style="402" customWidth="1"/>
    <col min="4622" max="4622" width="9.375" style="402" customWidth="1"/>
    <col min="4623" max="4623" width="12" style="402" customWidth="1"/>
    <col min="4624" max="4624" width="2.75" style="402" customWidth="1"/>
    <col min="4625" max="4864" width="12.75" style="402"/>
    <col min="4865" max="4865" width="12.875" style="402" customWidth="1"/>
    <col min="4866" max="4866" width="8.25" style="402" customWidth="1"/>
    <col min="4867" max="4867" width="11.875" style="402" customWidth="1"/>
    <col min="4868" max="4868" width="8.125" style="402" customWidth="1"/>
    <col min="4869" max="4869" width="7.25" style="402" customWidth="1"/>
    <col min="4870" max="4870" width="8.75" style="402" customWidth="1"/>
    <col min="4871" max="4871" width="12.375" style="402" customWidth="1"/>
    <col min="4872" max="4872" width="8.5" style="402" customWidth="1"/>
    <col min="4873" max="4873" width="6.875" style="402" customWidth="1"/>
    <col min="4874" max="4874" width="8.75" style="402" customWidth="1"/>
    <col min="4875" max="4875" width="11.5" style="402" customWidth="1"/>
    <col min="4876" max="4876" width="8" style="402" customWidth="1"/>
    <col min="4877" max="4877" width="10.625" style="402" customWidth="1"/>
    <col min="4878" max="4878" width="9.375" style="402" customWidth="1"/>
    <col min="4879" max="4879" width="12" style="402" customWidth="1"/>
    <col min="4880" max="4880" width="2.75" style="402" customWidth="1"/>
    <col min="4881" max="5120" width="12.75" style="402"/>
    <col min="5121" max="5121" width="12.875" style="402" customWidth="1"/>
    <col min="5122" max="5122" width="8.25" style="402" customWidth="1"/>
    <col min="5123" max="5123" width="11.875" style="402" customWidth="1"/>
    <col min="5124" max="5124" width="8.125" style="402" customWidth="1"/>
    <col min="5125" max="5125" width="7.25" style="402" customWidth="1"/>
    <col min="5126" max="5126" width="8.75" style="402" customWidth="1"/>
    <col min="5127" max="5127" width="12.375" style="402" customWidth="1"/>
    <col min="5128" max="5128" width="8.5" style="402" customWidth="1"/>
    <col min="5129" max="5129" width="6.875" style="402" customWidth="1"/>
    <col min="5130" max="5130" width="8.75" style="402" customWidth="1"/>
    <col min="5131" max="5131" width="11.5" style="402" customWidth="1"/>
    <col min="5132" max="5132" width="8" style="402" customWidth="1"/>
    <col min="5133" max="5133" width="10.625" style="402" customWidth="1"/>
    <col min="5134" max="5134" width="9.375" style="402" customWidth="1"/>
    <col min="5135" max="5135" width="12" style="402" customWidth="1"/>
    <col min="5136" max="5136" width="2.75" style="402" customWidth="1"/>
    <col min="5137" max="5376" width="12.75" style="402"/>
    <col min="5377" max="5377" width="12.875" style="402" customWidth="1"/>
    <col min="5378" max="5378" width="8.25" style="402" customWidth="1"/>
    <col min="5379" max="5379" width="11.875" style="402" customWidth="1"/>
    <col min="5380" max="5380" width="8.125" style="402" customWidth="1"/>
    <col min="5381" max="5381" width="7.25" style="402" customWidth="1"/>
    <col min="5382" max="5382" width="8.75" style="402" customWidth="1"/>
    <col min="5383" max="5383" width="12.375" style="402" customWidth="1"/>
    <col min="5384" max="5384" width="8.5" style="402" customWidth="1"/>
    <col min="5385" max="5385" width="6.875" style="402" customWidth="1"/>
    <col min="5386" max="5386" width="8.75" style="402" customWidth="1"/>
    <col min="5387" max="5387" width="11.5" style="402" customWidth="1"/>
    <col min="5388" max="5388" width="8" style="402" customWidth="1"/>
    <col min="5389" max="5389" width="10.625" style="402" customWidth="1"/>
    <col min="5390" max="5390" width="9.375" style="402" customWidth="1"/>
    <col min="5391" max="5391" width="12" style="402" customWidth="1"/>
    <col min="5392" max="5392" width="2.75" style="402" customWidth="1"/>
    <col min="5393" max="5632" width="12.75" style="402"/>
    <col min="5633" max="5633" width="12.875" style="402" customWidth="1"/>
    <col min="5634" max="5634" width="8.25" style="402" customWidth="1"/>
    <col min="5635" max="5635" width="11.875" style="402" customWidth="1"/>
    <col min="5636" max="5636" width="8.125" style="402" customWidth="1"/>
    <col min="5637" max="5637" width="7.25" style="402" customWidth="1"/>
    <col min="5638" max="5638" width="8.75" style="402" customWidth="1"/>
    <col min="5639" max="5639" width="12.375" style="402" customWidth="1"/>
    <col min="5640" max="5640" width="8.5" style="402" customWidth="1"/>
    <col min="5641" max="5641" width="6.875" style="402" customWidth="1"/>
    <col min="5642" max="5642" width="8.75" style="402" customWidth="1"/>
    <col min="5643" max="5643" width="11.5" style="402" customWidth="1"/>
    <col min="5644" max="5644" width="8" style="402" customWidth="1"/>
    <col min="5645" max="5645" width="10.625" style="402" customWidth="1"/>
    <col min="5646" max="5646" width="9.375" style="402" customWidth="1"/>
    <col min="5647" max="5647" width="12" style="402" customWidth="1"/>
    <col min="5648" max="5648" width="2.75" style="402" customWidth="1"/>
    <col min="5649" max="5888" width="12.75" style="402"/>
    <col min="5889" max="5889" width="12.875" style="402" customWidth="1"/>
    <col min="5890" max="5890" width="8.25" style="402" customWidth="1"/>
    <col min="5891" max="5891" width="11.875" style="402" customWidth="1"/>
    <col min="5892" max="5892" width="8.125" style="402" customWidth="1"/>
    <col min="5893" max="5893" width="7.25" style="402" customWidth="1"/>
    <col min="5894" max="5894" width="8.75" style="402" customWidth="1"/>
    <col min="5895" max="5895" width="12.375" style="402" customWidth="1"/>
    <col min="5896" max="5896" width="8.5" style="402" customWidth="1"/>
    <col min="5897" max="5897" width="6.875" style="402" customWidth="1"/>
    <col min="5898" max="5898" width="8.75" style="402" customWidth="1"/>
    <col min="5899" max="5899" width="11.5" style="402" customWidth="1"/>
    <col min="5900" max="5900" width="8" style="402" customWidth="1"/>
    <col min="5901" max="5901" width="10.625" style="402" customWidth="1"/>
    <col min="5902" max="5902" width="9.375" style="402" customWidth="1"/>
    <col min="5903" max="5903" width="12" style="402" customWidth="1"/>
    <col min="5904" max="5904" width="2.75" style="402" customWidth="1"/>
    <col min="5905" max="6144" width="12.75" style="402"/>
    <col min="6145" max="6145" width="12.875" style="402" customWidth="1"/>
    <col min="6146" max="6146" width="8.25" style="402" customWidth="1"/>
    <col min="6147" max="6147" width="11.875" style="402" customWidth="1"/>
    <col min="6148" max="6148" width="8.125" style="402" customWidth="1"/>
    <col min="6149" max="6149" width="7.25" style="402" customWidth="1"/>
    <col min="6150" max="6150" width="8.75" style="402" customWidth="1"/>
    <col min="6151" max="6151" width="12.375" style="402" customWidth="1"/>
    <col min="6152" max="6152" width="8.5" style="402" customWidth="1"/>
    <col min="6153" max="6153" width="6.875" style="402" customWidth="1"/>
    <col min="6154" max="6154" width="8.75" style="402" customWidth="1"/>
    <col min="6155" max="6155" width="11.5" style="402" customWidth="1"/>
    <col min="6156" max="6156" width="8" style="402" customWidth="1"/>
    <col min="6157" max="6157" width="10.625" style="402" customWidth="1"/>
    <col min="6158" max="6158" width="9.375" style="402" customWidth="1"/>
    <col min="6159" max="6159" width="12" style="402" customWidth="1"/>
    <col min="6160" max="6160" width="2.75" style="402" customWidth="1"/>
    <col min="6161" max="6400" width="12.75" style="402"/>
    <col min="6401" max="6401" width="12.875" style="402" customWidth="1"/>
    <col min="6402" max="6402" width="8.25" style="402" customWidth="1"/>
    <col min="6403" max="6403" width="11.875" style="402" customWidth="1"/>
    <col min="6404" max="6404" width="8.125" style="402" customWidth="1"/>
    <col min="6405" max="6405" width="7.25" style="402" customWidth="1"/>
    <col min="6406" max="6406" width="8.75" style="402" customWidth="1"/>
    <col min="6407" max="6407" width="12.375" style="402" customWidth="1"/>
    <col min="6408" max="6408" width="8.5" style="402" customWidth="1"/>
    <col min="6409" max="6409" width="6.875" style="402" customWidth="1"/>
    <col min="6410" max="6410" width="8.75" style="402" customWidth="1"/>
    <col min="6411" max="6411" width="11.5" style="402" customWidth="1"/>
    <col min="6412" max="6412" width="8" style="402" customWidth="1"/>
    <col min="6413" max="6413" width="10.625" style="402" customWidth="1"/>
    <col min="6414" max="6414" width="9.375" style="402" customWidth="1"/>
    <col min="6415" max="6415" width="12" style="402" customWidth="1"/>
    <col min="6416" max="6416" width="2.75" style="402" customWidth="1"/>
    <col min="6417" max="6656" width="12.75" style="402"/>
    <col min="6657" max="6657" width="12.875" style="402" customWidth="1"/>
    <col min="6658" max="6658" width="8.25" style="402" customWidth="1"/>
    <col min="6659" max="6659" width="11.875" style="402" customWidth="1"/>
    <col min="6660" max="6660" width="8.125" style="402" customWidth="1"/>
    <col min="6661" max="6661" width="7.25" style="402" customWidth="1"/>
    <col min="6662" max="6662" width="8.75" style="402" customWidth="1"/>
    <col min="6663" max="6663" width="12.375" style="402" customWidth="1"/>
    <col min="6664" max="6664" width="8.5" style="402" customWidth="1"/>
    <col min="6665" max="6665" width="6.875" style="402" customWidth="1"/>
    <col min="6666" max="6666" width="8.75" style="402" customWidth="1"/>
    <col min="6667" max="6667" width="11.5" style="402" customWidth="1"/>
    <col min="6668" max="6668" width="8" style="402" customWidth="1"/>
    <col min="6669" max="6669" width="10.625" style="402" customWidth="1"/>
    <col min="6670" max="6670" width="9.375" style="402" customWidth="1"/>
    <col min="6671" max="6671" width="12" style="402" customWidth="1"/>
    <col min="6672" max="6672" width="2.75" style="402" customWidth="1"/>
    <col min="6673" max="6912" width="12.75" style="402"/>
    <col min="6913" max="6913" width="12.875" style="402" customWidth="1"/>
    <col min="6914" max="6914" width="8.25" style="402" customWidth="1"/>
    <col min="6915" max="6915" width="11.875" style="402" customWidth="1"/>
    <col min="6916" max="6916" width="8.125" style="402" customWidth="1"/>
    <col min="6917" max="6917" width="7.25" style="402" customWidth="1"/>
    <col min="6918" max="6918" width="8.75" style="402" customWidth="1"/>
    <col min="6919" max="6919" width="12.375" style="402" customWidth="1"/>
    <col min="6920" max="6920" width="8.5" style="402" customWidth="1"/>
    <col min="6921" max="6921" width="6.875" style="402" customWidth="1"/>
    <col min="6922" max="6922" width="8.75" style="402" customWidth="1"/>
    <col min="6923" max="6923" width="11.5" style="402" customWidth="1"/>
    <col min="6924" max="6924" width="8" style="402" customWidth="1"/>
    <col min="6925" max="6925" width="10.625" style="402" customWidth="1"/>
    <col min="6926" max="6926" width="9.375" style="402" customWidth="1"/>
    <col min="6927" max="6927" width="12" style="402" customWidth="1"/>
    <col min="6928" max="6928" width="2.75" style="402" customWidth="1"/>
    <col min="6929" max="7168" width="12.75" style="402"/>
    <col min="7169" max="7169" width="12.875" style="402" customWidth="1"/>
    <col min="7170" max="7170" width="8.25" style="402" customWidth="1"/>
    <col min="7171" max="7171" width="11.875" style="402" customWidth="1"/>
    <col min="7172" max="7172" width="8.125" style="402" customWidth="1"/>
    <col min="7173" max="7173" width="7.25" style="402" customWidth="1"/>
    <col min="7174" max="7174" width="8.75" style="402" customWidth="1"/>
    <col min="7175" max="7175" width="12.375" style="402" customWidth="1"/>
    <col min="7176" max="7176" width="8.5" style="402" customWidth="1"/>
    <col min="7177" max="7177" width="6.875" style="402" customWidth="1"/>
    <col min="7178" max="7178" width="8.75" style="402" customWidth="1"/>
    <col min="7179" max="7179" width="11.5" style="402" customWidth="1"/>
    <col min="7180" max="7180" width="8" style="402" customWidth="1"/>
    <col min="7181" max="7181" width="10.625" style="402" customWidth="1"/>
    <col min="7182" max="7182" width="9.375" style="402" customWidth="1"/>
    <col min="7183" max="7183" width="12" style="402" customWidth="1"/>
    <col min="7184" max="7184" width="2.75" style="402" customWidth="1"/>
    <col min="7185" max="7424" width="12.75" style="402"/>
    <col min="7425" max="7425" width="12.875" style="402" customWidth="1"/>
    <col min="7426" max="7426" width="8.25" style="402" customWidth="1"/>
    <col min="7427" max="7427" width="11.875" style="402" customWidth="1"/>
    <col min="7428" max="7428" width="8.125" style="402" customWidth="1"/>
    <col min="7429" max="7429" width="7.25" style="402" customWidth="1"/>
    <col min="7430" max="7430" width="8.75" style="402" customWidth="1"/>
    <col min="7431" max="7431" width="12.375" style="402" customWidth="1"/>
    <col min="7432" max="7432" width="8.5" style="402" customWidth="1"/>
    <col min="7433" max="7433" width="6.875" style="402" customWidth="1"/>
    <col min="7434" max="7434" width="8.75" style="402" customWidth="1"/>
    <col min="7435" max="7435" width="11.5" style="402" customWidth="1"/>
    <col min="7436" max="7436" width="8" style="402" customWidth="1"/>
    <col min="7437" max="7437" width="10.625" style="402" customWidth="1"/>
    <col min="7438" max="7438" width="9.375" style="402" customWidth="1"/>
    <col min="7439" max="7439" width="12" style="402" customWidth="1"/>
    <col min="7440" max="7440" width="2.75" style="402" customWidth="1"/>
    <col min="7441" max="7680" width="12.75" style="402"/>
    <col min="7681" max="7681" width="12.875" style="402" customWidth="1"/>
    <col min="7682" max="7682" width="8.25" style="402" customWidth="1"/>
    <col min="7683" max="7683" width="11.875" style="402" customWidth="1"/>
    <col min="7684" max="7684" width="8.125" style="402" customWidth="1"/>
    <col min="7685" max="7685" width="7.25" style="402" customWidth="1"/>
    <col min="7686" max="7686" width="8.75" style="402" customWidth="1"/>
    <col min="7687" max="7687" width="12.375" style="402" customWidth="1"/>
    <col min="7688" max="7688" width="8.5" style="402" customWidth="1"/>
    <col min="7689" max="7689" width="6.875" style="402" customWidth="1"/>
    <col min="7690" max="7690" width="8.75" style="402" customWidth="1"/>
    <col min="7691" max="7691" width="11.5" style="402" customWidth="1"/>
    <col min="7692" max="7692" width="8" style="402" customWidth="1"/>
    <col min="7693" max="7693" width="10.625" style="402" customWidth="1"/>
    <col min="7694" max="7694" width="9.375" style="402" customWidth="1"/>
    <col min="7695" max="7695" width="12" style="402" customWidth="1"/>
    <col min="7696" max="7696" width="2.75" style="402" customWidth="1"/>
    <col min="7697" max="7936" width="12.75" style="402"/>
    <col min="7937" max="7937" width="12.875" style="402" customWidth="1"/>
    <col min="7938" max="7938" width="8.25" style="402" customWidth="1"/>
    <col min="7939" max="7939" width="11.875" style="402" customWidth="1"/>
    <col min="7940" max="7940" width="8.125" style="402" customWidth="1"/>
    <col min="7941" max="7941" width="7.25" style="402" customWidth="1"/>
    <col min="7942" max="7942" width="8.75" style="402" customWidth="1"/>
    <col min="7943" max="7943" width="12.375" style="402" customWidth="1"/>
    <col min="7944" max="7944" width="8.5" style="402" customWidth="1"/>
    <col min="7945" max="7945" width="6.875" style="402" customWidth="1"/>
    <col min="7946" max="7946" width="8.75" style="402" customWidth="1"/>
    <col min="7947" max="7947" width="11.5" style="402" customWidth="1"/>
    <col min="7948" max="7948" width="8" style="402" customWidth="1"/>
    <col min="7949" max="7949" width="10.625" style="402" customWidth="1"/>
    <col min="7950" max="7950" width="9.375" style="402" customWidth="1"/>
    <col min="7951" max="7951" width="12" style="402" customWidth="1"/>
    <col min="7952" max="7952" width="2.75" style="402" customWidth="1"/>
    <col min="7953" max="8192" width="12.75" style="402"/>
    <col min="8193" max="8193" width="12.875" style="402" customWidth="1"/>
    <col min="8194" max="8194" width="8.25" style="402" customWidth="1"/>
    <col min="8195" max="8195" width="11.875" style="402" customWidth="1"/>
    <col min="8196" max="8196" width="8.125" style="402" customWidth="1"/>
    <col min="8197" max="8197" width="7.25" style="402" customWidth="1"/>
    <col min="8198" max="8198" width="8.75" style="402" customWidth="1"/>
    <col min="8199" max="8199" width="12.375" style="402" customWidth="1"/>
    <col min="8200" max="8200" width="8.5" style="402" customWidth="1"/>
    <col min="8201" max="8201" width="6.875" style="402" customWidth="1"/>
    <col min="8202" max="8202" width="8.75" style="402" customWidth="1"/>
    <col min="8203" max="8203" width="11.5" style="402" customWidth="1"/>
    <col min="8204" max="8204" width="8" style="402" customWidth="1"/>
    <col min="8205" max="8205" width="10.625" style="402" customWidth="1"/>
    <col min="8206" max="8206" width="9.375" style="402" customWidth="1"/>
    <col min="8207" max="8207" width="12" style="402" customWidth="1"/>
    <col min="8208" max="8208" width="2.75" style="402" customWidth="1"/>
    <col min="8209" max="8448" width="12.75" style="402"/>
    <col min="8449" max="8449" width="12.875" style="402" customWidth="1"/>
    <col min="8450" max="8450" width="8.25" style="402" customWidth="1"/>
    <col min="8451" max="8451" width="11.875" style="402" customWidth="1"/>
    <col min="8452" max="8452" width="8.125" style="402" customWidth="1"/>
    <col min="8453" max="8453" width="7.25" style="402" customWidth="1"/>
    <col min="8454" max="8454" width="8.75" style="402" customWidth="1"/>
    <col min="8455" max="8455" width="12.375" style="402" customWidth="1"/>
    <col min="8456" max="8456" width="8.5" style="402" customWidth="1"/>
    <col min="8457" max="8457" width="6.875" style="402" customWidth="1"/>
    <col min="8458" max="8458" width="8.75" style="402" customWidth="1"/>
    <col min="8459" max="8459" width="11.5" style="402" customWidth="1"/>
    <col min="8460" max="8460" width="8" style="402" customWidth="1"/>
    <col min="8461" max="8461" width="10.625" style="402" customWidth="1"/>
    <col min="8462" max="8462" width="9.375" style="402" customWidth="1"/>
    <col min="8463" max="8463" width="12" style="402" customWidth="1"/>
    <col min="8464" max="8464" width="2.75" style="402" customWidth="1"/>
    <col min="8465" max="8704" width="12.75" style="402"/>
    <col min="8705" max="8705" width="12.875" style="402" customWidth="1"/>
    <col min="8706" max="8706" width="8.25" style="402" customWidth="1"/>
    <col min="8707" max="8707" width="11.875" style="402" customWidth="1"/>
    <col min="8708" max="8708" width="8.125" style="402" customWidth="1"/>
    <col min="8709" max="8709" width="7.25" style="402" customWidth="1"/>
    <col min="8710" max="8710" width="8.75" style="402" customWidth="1"/>
    <col min="8711" max="8711" width="12.375" style="402" customWidth="1"/>
    <col min="8712" max="8712" width="8.5" style="402" customWidth="1"/>
    <col min="8713" max="8713" width="6.875" style="402" customWidth="1"/>
    <col min="8714" max="8714" width="8.75" style="402" customWidth="1"/>
    <col min="8715" max="8715" width="11.5" style="402" customWidth="1"/>
    <col min="8716" max="8716" width="8" style="402" customWidth="1"/>
    <col min="8717" max="8717" width="10.625" style="402" customWidth="1"/>
    <col min="8718" max="8718" width="9.375" style="402" customWidth="1"/>
    <col min="8719" max="8719" width="12" style="402" customWidth="1"/>
    <col min="8720" max="8720" width="2.75" style="402" customWidth="1"/>
    <col min="8721" max="8960" width="12.75" style="402"/>
    <col min="8961" max="8961" width="12.875" style="402" customWidth="1"/>
    <col min="8962" max="8962" width="8.25" style="402" customWidth="1"/>
    <col min="8963" max="8963" width="11.875" style="402" customWidth="1"/>
    <col min="8964" max="8964" width="8.125" style="402" customWidth="1"/>
    <col min="8965" max="8965" width="7.25" style="402" customWidth="1"/>
    <col min="8966" max="8966" width="8.75" style="402" customWidth="1"/>
    <col min="8967" max="8967" width="12.375" style="402" customWidth="1"/>
    <col min="8968" max="8968" width="8.5" style="402" customWidth="1"/>
    <col min="8969" max="8969" width="6.875" style="402" customWidth="1"/>
    <col min="8970" max="8970" width="8.75" style="402" customWidth="1"/>
    <col min="8971" max="8971" width="11.5" style="402" customWidth="1"/>
    <col min="8972" max="8972" width="8" style="402" customWidth="1"/>
    <col min="8973" max="8973" width="10.625" style="402" customWidth="1"/>
    <col min="8974" max="8974" width="9.375" style="402" customWidth="1"/>
    <col min="8975" max="8975" width="12" style="402" customWidth="1"/>
    <col min="8976" max="8976" width="2.75" style="402" customWidth="1"/>
    <col min="8977" max="9216" width="12.75" style="402"/>
    <col min="9217" max="9217" width="12.875" style="402" customWidth="1"/>
    <col min="9218" max="9218" width="8.25" style="402" customWidth="1"/>
    <col min="9219" max="9219" width="11.875" style="402" customWidth="1"/>
    <col min="9220" max="9220" width="8.125" style="402" customWidth="1"/>
    <col min="9221" max="9221" width="7.25" style="402" customWidth="1"/>
    <col min="9222" max="9222" width="8.75" style="402" customWidth="1"/>
    <col min="9223" max="9223" width="12.375" style="402" customWidth="1"/>
    <col min="9224" max="9224" width="8.5" style="402" customWidth="1"/>
    <col min="9225" max="9225" width="6.875" style="402" customWidth="1"/>
    <col min="9226" max="9226" width="8.75" style="402" customWidth="1"/>
    <col min="9227" max="9227" width="11.5" style="402" customWidth="1"/>
    <col min="9228" max="9228" width="8" style="402" customWidth="1"/>
    <col min="9229" max="9229" width="10.625" style="402" customWidth="1"/>
    <col min="9230" max="9230" width="9.375" style="402" customWidth="1"/>
    <col min="9231" max="9231" width="12" style="402" customWidth="1"/>
    <col min="9232" max="9232" width="2.75" style="402" customWidth="1"/>
    <col min="9233" max="9472" width="12.75" style="402"/>
    <col min="9473" max="9473" width="12.875" style="402" customWidth="1"/>
    <col min="9474" max="9474" width="8.25" style="402" customWidth="1"/>
    <col min="9475" max="9475" width="11.875" style="402" customWidth="1"/>
    <col min="9476" max="9476" width="8.125" style="402" customWidth="1"/>
    <col min="9477" max="9477" width="7.25" style="402" customWidth="1"/>
    <col min="9478" max="9478" width="8.75" style="402" customWidth="1"/>
    <col min="9479" max="9479" width="12.375" style="402" customWidth="1"/>
    <col min="9480" max="9480" width="8.5" style="402" customWidth="1"/>
    <col min="9481" max="9481" width="6.875" style="402" customWidth="1"/>
    <col min="9482" max="9482" width="8.75" style="402" customWidth="1"/>
    <col min="9483" max="9483" width="11.5" style="402" customWidth="1"/>
    <col min="9484" max="9484" width="8" style="402" customWidth="1"/>
    <col min="9485" max="9485" width="10.625" style="402" customWidth="1"/>
    <col min="9486" max="9486" width="9.375" style="402" customWidth="1"/>
    <col min="9487" max="9487" width="12" style="402" customWidth="1"/>
    <col min="9488" max="9488" width="2.75" style="402" customWidth="1"/>
    <col min="9489" max="9728" width="12.75" style="402"/>
    <col min="9729" max="9729" width="12.875" style="402" customWidth="1"/>
    <col min="9730" max="9730" width="8.25" style="402" customWidth="1"/>
    <col min="9731" max="9731" width="11.875" style="402" customWidth="1"/>
    <col min="9732" max="9732" width="8.125" style="402" customWidth="1"/>
    <col min="9733" max="9733" width="7.25" style="402" customWidth="1"/>
    <col min="9734" max="9734" width="8.75" style="402" customWidth="1"/>
    <col min="9735" max="9735" width="12.375" style="402" customWidth="1"/>
    <col min="9736" max="9736" width="8.5" style="402" customWidth="1"/>
    <col min="9737" max="9737" width="6.875" style="402" customWidth="1"/>
    <col min="9738" max="9738" width="8.75" style="402" customWidth="1"/>
    <col min="9739" max="9739" width="11.5" style="402" customWidth="1"/>
    <col min="9740" max="9740" width="8" style="402" customWidth="1"/>
    <col min="9741" max="9741" width="10.625" style="402" customWidth="1"/>
    <col min="9742" max="9742" width="9.375" style="402" customWidth="1"/>
    <col min="9743" max="9743" width="12" style="402" customWidth="1"/>
    <col min="9744" max="9744" width="2.75" style="402" customWidth="1"/>
    <col min="9745" max="9984" width="12.75" style="402"/>
    <col min="9985" max="9985" width="12.875" style="402" customWidth="1"/>
    <col min="9986" max="9986" width="8.25" style="402" customWidth="1"/>
    <col min="9987" max="9987" width="11.875" style="402" customWidth="1"/>
    <col min="9988" max="9988" width="8.125" style="402" customWidth="1"/>
    <col min="9989" max="9989" width="7.25" style="402" customWidth="1"/>
    <col min="9990" max="9990" width="8.75" style="402" customWidth="1"/>
    <col min="9991" max="9991" width="12.375" style="402" customWidth="1"/>
    <col min="9992" max="9992" width="8.5" style="402" customWidth="1"/>
    <col min="9993" max="9993" width="6.875" style="402" customWidth="1"/>
    <col min="9994" max="9994" width="8.75" style="402" customWidth="1"/>
    <col min="9995" max="9995" width="11.5" style="402" customWidth="1"/>
    <col min="9996" max="9996" width="8" style="402" customWidth="1"/>
    <col min="9997" max="9997" width="10.625" style="402" customWidth="1"/>
    <col min="9998" max="9998" width="9.375" style="402" customWidth="1"/>
    <col min="9999" max="9999" width="12" style="402" customWidth="1"/>
    <col min="10000" max="10000" width="2.75" style="402" customWidth="1"/>
    <col min="10001" max="10240" width="12.75" style="402"/>
    <col min="10241" max="10241" width="12.875" style="402" customWidth="1"/>
    <col min="10242" max="10242" width="8.25" style="402" customWidth="1"/>
    <col min="10243" max="10243" width="11.875" style="402" customWidth="1"/>
    <col min="10244" max="10244" width="8.125" style="402" customWidth="1"/>
    <col min="10245" max="10245" width="7.25" style="402" customWidth="1"/>
    <col min="10246" max="10246" width="8.75" style="402" customWidth="1"/>
    <col min="10247" max="10247" width="12.375" style="402" customWidth="1"/>
    <col min="10248" max="10248" width="8.5" style="402" customWidth="1"/>
    <col min="10249" max="10249" width="6.875" style="402" customWidth="1"/>
    <col min="10250" max="10250" width="8.75" style="402" customWidth="1"/>
    <col min="10251" max="10251" width="11.5" style="402" customWidth="1"/>
    <col min="10252" max="10252" width="8" style="402" customWidth="1"/>
    <col min="10253" max="10253" width="10.625" style="402" customWidth="1"/>
    <col min="10254" max="10254" width="9.375" style="402" customWidth="1"/>
    <col min="10255" max="10255" width="12" style="402" customWidth="1"/>
    <col min="10256" max="10256" width="2.75" style="402" customWidth="1"/>
    <col min="10257" max="10496" width="12.75" style="402"/>
    <col min="10497" max="10497" width="12.875" style="402" customWidth="1"/>
    <col min="10498" max="10498" width="8.25" style="402" customWidth="1"/>
    <col min="10499" max="10499" width="11.875" style="402" customWidth="1"/>
    <col min="10500" max="10500" width="8.125" style="402" customWidth="1"/>
    <col min="10501" max="10501" width="7.25" style="402" customWidth="1"/>
    <col min="10502" max="10502" width="8.75" style="402" customWidth="1"/>
    <col min="10503" max="10503" width="12.375" style="402" customWidth="1"/>
    <col min="10504" max="10504" width="8.5" style="402" customWidth="1"/>
    <col min="10505" max="10505" width="6.875" style="402" customWidth="1"/>
    <col min="10506" max="10506" width="8.75" style="402" customWidth="1"/>
    <col min="10507" max="10507" width="11.5" style="402" customWidth="1"/>
    <col min="10508" max="10508" width="8" style="402" customWidth="1"/>
    <col min="10509" max="10509" width="10.625" style="402" customWidth="1"/>
    <col min="10510" max="10510" width="9.375" style="402" customWidth="1"/>
    <col min="10511" max="10511" width="12" style="402" customWidth="1"/>
    <col min="10512" max="10512" width="2.75" style="402" customWidth="1"/>
    <col min="10513" max="10752" width="12.75" style="402"/>
    <col min="10753" max="10753" width="12.875" style="402" customWidth="1"/>
    <col min="10754" max="10754" width="8.25" style="402" customWidth="1"/>
    <col min="10755" max="10755" width="11.875" style="402" customWidth="1"/>
    <col min="10756" max="10756" width="8.125" style="402" customWidth="1"/>
    <col min="10757" max="10757" width="7.25" style="402" customWidth="1"/>
    <col min="10758" max="10758" width="8.75" style="402" customWidth="1"/>
    <col min="10759" max="10759" width="12.375" style="402" customWidth="1"/>
    <col min="10760" max="10760" width="8.5" style="402" customWidth="1"/>
    <col min="10761" max="10761" width="6.875" style="402" customWidth="1"/>
    <col min="10762" max="10762" width="8.75" style="402" customWidth="1"/>
    <col min="10763" max="10763" width="11.5" style="402" customWidth="1"/>
    <col min="10764" max="10764" width="8" style="402" customWidth="1"/>
    <col min="10765" max="10765" width="10.625" style="402" customWidth="1"/>
    <col min="10766" max="10766" width="9.375" style="402" customWidth="1"/>
    <col min="10767" max="10767" width="12" style="402" customWidth="1"/>
    <col min="10768" max="10768" width="2.75" style="402" customWidth="1"/>
    <col min="10769" max="11008" width="12.75" style="402"/>
    <col min="11009" max="11009" width="12.875" style="402" customWidth="1"/>
    <col min="11010" max="11010" width="8.25" style="402" customWidth="1"/>
    <col min="11011" max="11011" width="11.875" style="402" customWidth="1"/>
    <col min="11012" max="11012" width="8.125" style="402" customWidth="1"/>
    <col min="11013" max="11013" width="7.25" style="402" customWidth="1"/>
    <col min="11014" max="11014" width="8.75" style="402" customWidth="1"/>
    <col min="11015" max="11015" width="12.375" style="402" customWidth="1"/>
    <col min="11016" max="11016" width="8.5" style="402" customWidth="1"/>
    <col min="11017" max="11017" width="6.875" style="402" customWidth="1"/>
    <col min="11018" max="11018" width="8.75" style="402" customWidth="1"/>
    <col min="11019" max="11019" width="11.5" style="402" customWidth="1"/>
    <col min="11020" max="11020" width="8" style="402" customWidth="1"/>
    <col min="11021" max="11021" width="10.625" style="402" customWidth="1"/>
    <col min="11022" max="11022" width="9.375" style="402" customWidth="1"/>
    <col min="11023" max="11023" width="12" style="402" customWidth="1"/>
    <col min="11024" max="11024" width="2.75" style="402" customWidth="1"/>
    <col min="11025" max="11264" width="12.75" style="402"/>
    <col min="11265" max="11265" width="12.875" style="402" customWidth="1"/>
    <col min="11266" max="11266" width="8.25" style="402" customWidth="1"/>
    <col min="11267" max="11267" width="11.875" style="402" customWidth="1"/>
    <col min="11268" max="11268" width="8.125" style="402" customWidth="1"/>
    <col min="11269" max="11269" width="7.25" style="402" customWidth="1"/>
    <col min="11270" max="11270" width="8.75" style="402" customWidth="1"/>
    <col min="11271" max="11271" width="12.375" style="402" customWidth="1"/>
    <col min="11272" max="11272" width="8.5" style="402" customWidth="1"/>
    <col min="11273" max="11273" width="6.875" style="402" customWidth="1"/>
    <col min="11274" max="11274" width="8.75" style="402" customWidth="1"/>
    <col min="11275" max="11275" width="11.5" style="402" customWidth="1"/>
    <col min="11276" max="11276" width="8" style="402" customWidth="1"/>
    <col min="11277" max="11277" width="10.625" style="402" customWidth="1"/>
    <col min="11278" max="11278" width="9.375" style="402" customWidth="1"/>
    <col min="11279" max="11279" width="12" style="402" customWidth="1"/>
    <col min="11280" max="11280" width="2.75" style="402" customWidth="1"/>
    <col min="11281" max="11520" width="12.75" style="402"/>
    <col min="11521" max="11521" width="12.875" style="402" customWidth="1"/>
    <col min="11522" max="11522" width="8.25" style="402" customWidth="1"/>
    <col min="11523" max="11523" width="11.875" style="402" customWidth="1"/>
    <col min="11524" max="11524" width="8.125" style="402" customWidth="1"/>
    <col min="11525" max="11525" width="7.25" style="402" customWidth="1"/>
    <col min="11526" max="11526" width="8.75" style="402" customWidth="1"/>
    <col min="11527" max="11527" width="12.375" style="402" customWidth="1"/>
    <col min="11528" max="11528" width="8.5" style="402" customWidth="1"/>
    <col min="11529" max="11529" width="6.875" style="402" customWidth="1"/>
    <col min="11530" max="11530" width="8.75" style="402" customWidth="1"/>
    <col min="11531" max="11531" width="11.5" style="402" customWidth="1"/>
    <col min="11532" max="11532" width="8" style="402" customWidth="1"/>
    <col min="11533" max="11533" width="10.625" style="402" customWidth="1"/>
    <col min="11534" max="11534" width="9.375" style="402" customWidth="1"/>
    <col min="11535" max="11535" width="12" style="402" customWidth="1"/>
    <col min="11536" max="11536" width="2.75" style="402" customWidth="1"/>
    <col min="11537" max="11776" width="12.75" style="402"/>
    <col min="11777" max="11777" width="12.875" style="402" customWidth="1"/>
    <col min="11778" max="11778" width="8.25" style="402" customWidth="1"/>
    <col min="11779" max="11779" width="11.875" style="402" customWidth="1"/>
    <col min="11780" max="11780" width="8.125" style="402" customWidth="1"/>
    <col min="11781" max="11781" width="7.25" style="402" customWidth="1"/>
    <col min="11782" max="11782" width="8.75" style="402" customWidth="1"/>
    <col min="11783" max="11783" width="12.375" style="402" customWidth="1"/>
    <col min="11784" max="11784" width="8.5" style="402" customWidth="1"/>
    <col min="11785" max="11785" width="6.875" style="402" customWidth="1"/>
    <col min="11786" max="11786" width="8.75" style="402" customWidth="1"/>
    <col min="11787" max="11787" width="11.5" style="402" customWidth="1"/>
    <col min="11788" max="11788" width="8" style="402" customWidth="1"/>
    <col min="11789" max="11789" width="10.625" style="402" customWidth="1"/>
    <col min="11790" max="11790" width="9.375" style="402" customWidth="1"/>
    <col min="11791" max="11791" width="12" style="402" customWidth="1"/>
    <col min="11792" max="11792" width="2.75" style="402" customWidth="1"/>
    <col min="11793" max="12032" width="12.75" style="402"/>
    <col min="12033" max="12033" width="12.875" style="402" customWidth="1"/>
    <col min="12034" max="12034" width="8.25" style="402" customWidth="1"/>
    <col min="12035" max="12035" width="11.875" style="402" customWidth="1"/>
    <col min="12036" max="12036" width="8.125" style="402" customWidth="1"/>
    <col min="12037" max="12037" width="7.25" style="402" customWidth="1"/>
    <col min="12038" max="12038" width="8.75" style="402" customWidth="1"/>
    <col min="12039" max="12039" width="12.375" style="402" customWidth="1"/>
    <col min="12040" max="12040" width="8.5" style="402" customWidth="1"/>
    <col min="12041" max="12041" width="6.875" style="402" customWidth="1"/>
    <col min="12042" max="12042" width="8.75" style="402" customWidth="1"/>
    <col min="12043" max="12043" width="11.5" style="402" customWidth="1"/>
    <col min="12044" max="12044" width="8" style="402" customWidth="1"/>
    <col min="12045" max="12045" width="10.625" style="402" customWidth="1"/>
    <col min="12046" max="12046" width="9.375" style="402" customWidth="1"/>
    <col min="12047" max="12047" width="12" style="402" customWidth="1"/>
    <col min="12048" max="12048" width="2.75" style="402" customWidth="1"/>
    <col min="12049" max="12288" width="12.75" style="402"/>
    <col min="12289" max="12289" width="12.875" style="402" customWidth="1"/>
    <col min="12290" max="12290" width="8.25" style="402" customWidth="1"/>
    <col min="12291" max="12291" width="11.875" style="402" customWidth="1"/>
    <col min="12292" max="12292" width="8.125" style="402" customWidth="1"/>
    <col min="12293" max="12293" width="7.25" style="402" customWidth="1"/>
    <col min="12294" max="12294" width="8.75" style="402" customWidth="1"/>
    <col min="12295" max="12295" width="12.375" style="402" customWidth="1"/>
    <col min="12296" max="12296" width="8.5" style="402" customWidth="1"/>
    <col min="12297" max="12297" width="6.875" style="402" customWidth="1"/>
    <col min="12298" max="12298" width="8.75" style="402" customWidth="1"/>
    <col min="12299" max="12299" width="11.5" style="402" customWidth="1"/>
    <col min="12300" max="12300" width="8" style="402" customWidth="1"/>
    <col min="12301" max="12301" width="10.625" style="402" customWidth="1"/>
    <col min="12302" max="12302" width="9.375" style="402" customWidth="1"/>
    <col min="12303" max="12303" width="12" style="402" customWidth="1"/>
    <col min="12304" max="12304" width="2.75" style="402" customWidth="1"/>
    <col min="12305" max="12544" width="12.75" style="402"/>
    <col min="12545" max="12545" width="12.875" style="402" customWidth="1"/>
    <col min="12546" max="12546" width="8.25" style="402" customWidth="1"/>
    <col min="12547" max="12547" width="11.875" style="402" customWidth="1"/>
    <col min="12548" max="12548" width="8.125" style="402" customWidth="1"/>
    <col min="12549" max="12549" width="7.25" style="402" customWidth="1"/>
    <col min="12550" max="12550" width="8.75" style="402" customWidth="1"/>
    <col min="12551" max="12551" width="12.375" style="402" customWidth="1"/>
    <col min="12552" max="12552" width="8.5" style="402" customWidth="1"/>
    <col min="12553" max="12553" width="6.875" style="402" customWidth="1"/>
    <col min="12554" max="12554" width="8.75" style="402" customWidth="1"/>
    <col min="12555" max="12555" width="11.5" style="402" customWidth="1"/>
    <col min="12556" max="12556" width="8" style="402" customWidth="1"/>
    <col min="12557" max="12557" width="10.625" style="402" customWidth="1"/>
    <col min="12558" max="12558" width="9.375" style="402" customWidth="1"/>
    <col min="12559" max="12559" width="12" style="402" customWidth="1"/>
    <col min="12560" max="12560" width="2.75" style="402" customWidth="1"/>
    <col min="12561" max="12800" width="12.75" style="402"/>
    <col min="12801" max="12801" width="12.875" style="402" customWidth="1"/>
    <col min="12802" max="12802" width="8.25" style="402" customWidth="1"/>
    <col min="12803" max="12803" width="11.875" style="402" customWidth="1"/>
    <col min="12804" max="12804" width="8.125" style="402" customWidth="1"/>
    <col min="12805" max="12805" width="7.25" style="402" customWidth="1"/>
    <col min="12806" max="12806" width="8.75" style="402" customWidth="1"/>
    <col min="12807" max="12807" width="12.375" style="402" customWidth="1"/>
    <col min="12808" max="12808" width="8.5" style="402" customWidth="1"/>
    <col min="12809" max="12809" width="6.875" style="402" customWidth="1"/>
    <col min="12810" max="12810" width="8.75" style="402" customWidth="1"/>
    <col min="12811" max="12811" width="11.5" style="402" customWidth="1"/>
    <col min="12812" max="12812" width="8" style="402" customWidth="1"/>
    <col min="12813" max="12813" width="10.625" style="402" customWidth="1"/>
    <col min="12814" max="12814" width="9.375" style="402" customWidth="1"/>
    <col min="12815" max="12815" width="12" style="402" customWidth="1"/>
    <col min="12816" max="12816" width="2.75" style="402" customWidth="1"/>
    <col min="12817" max="13056" width="12.75" style="402"/>
    <col min="13057" max="13057" width="12.875" style="402" customWidth="1"/>
    <col min="13058" max="13058" width="8.25" style="402" customWidth="1"/>
    <col min="13059" max="13059" width="11.875" style="402" customWidth="1"/>
    <col min="13060" max="13060" width="8.125" style="402" customWidth="1"/>
    <col min="13061" max="13061" width="7.25" style="402" customWidth="1"/>
    <col min="13062" max="13062" width="8.75" style="402" customWidth="1"/>
    <col min="13063" max="13063" width="12.375" style="402" customWidth="1"/>
    <col min="13064" max="13064" width="8.5" style="402" customWidth="1"/>
    <col min="13065" max="13065" width="6.875" style="402" customWidth="1"/>
    <col min="13066" max="13066" width="8.75" style="402" customWidth="1"/>
    <col min="13067" max="13067" width="11.5" style="402" customWidth="1"/>
    <col min="13068" max="13068" width="8" style="402" customWidth="1"/>
    <col min="13069" max="13069" width="10.625" style="402" customWidth="1"/>
    <col min="13070" max="13070" width="9.375" style="402" customWidth="1"/>
    <col min="13071" max="13071" width="12" style="402" customWidth="1"/>
    <col min="13072" max="13072" width="2.75" style="402" customWidth="1"/>
    <col min="13073" max="13312" width="12.75" style="402"/>
    <col min="13313" max="13313" width="12.875" style="402" customWidth="1"/>
    <col min="13314" max="13314" width="8.25" style="402" customWidth="1"/>
    <col min="13315" max="13315" width="11.875" style="402" customWidth="1"/>
    <col min="13316" max="13316" width="8.125" style="402" customWidth="1"/>
    <col min="13317" max="13317" width="7.25" style="402" customWidth="1"/>
    <col min="13318" max="13318" width="8.75" style="402" customWidth="1"/>
    <col min="13319" max="13319" width="12.375" style="402" customWidth="1"/>
    <col min="13320" max="13320" width="8.5" style="402" customWidth="1"/>
    <col min="13321" max="13321" width="6.875" style="402" customWidth="1"/>
    <col min="13322" max="13322" width="8.75" style="402" customWidth="1"/>
    <col min="13323" max="13323" width="11.5" style="402" customWidth="1"/>
    <col min="13324" max="13324" width="8" style="402" customWidth="1"/>
    <col min="13325" max="13325" width="10.625" style="402" customWidth="1"/>
    <col min="13326" max="13326" width="9.375" style="402" customWidth="1"/>
    <col min="13327" max="13327" width="12" style="402" customWidth="1"/>
    <col min="13328" max="13328" width="2.75" style="402" customWidth="1"/>
    <col min="13329" max="13568" width="12.75" style="402"/>
    <col min="13569" max="13569" width="12.875" style="402" customWidth="1"/>
    <col min="13570" max="13570" width="8.25" style="402" customWidth="1"/>
    <col min="13571" max="13571" width="11.875" style="402" customWidth="1"/>
    <col min="13572" max="13572" width="8.125" style="402" customWidth="1"/>
    <col min="13573" max="13573" width="7.25" style="402" customWidth="1"/>
    <col min="13574" max="13574" width="8.75" style="402" customWidth="1"/>
    <col min="13575" max="13575" width="12.375" style="402" customWidth="1"/>
    <col min="13576" max="13576" width="8.5" style="402" customWidth="1"/>
    <col min="13577" max="13577" width="6.875" style="402" customWidth="1"/>
    <col min="13578" max="13578" width="8.75" style="402" customWidth="1"/>
    <col min="13579" max="13579" width="11.5" style="402" customWidth="1"/>
    <col min="13580" max="13580" width="8" style="402" customWidth="1"/>
    <col min="13581" max="13581" width="10.625" style="402" customWidth="1"/>
    <col min="13582" max="13582" width="9.375" style="402" customWidth="1"/>
    <col min="13583" max="13583" width="12" style="402" customWidth="1"/>
    <col min="13584" max="13584" width="2.75" style="402" customWidth="1"/>
    <col min="13585" max="13824" width="12.75" style="402"/>
    <col min="13825" max="13825" width="12.875" style="402" customWidth="1"/>
    <col min="13826" max="13826" width="8.25" style="402" customWidth="1"/>
    <col min="13827" max="13827" width="11.875" style="402" customWidth="1"/>
    <col min="13828" max="13828" width="8.125" style="402" customWidth="1"/>
    <col min="13829" max="13829" width="7.25" style="402" customWidth="1"/>
    <col min="13830" max="13830" width="8.75" style="402" customWidth="1"/>
    <col min="13831" max="13831" width="12.375" style="402" customWidth="1"/>
    <col min="13832" max="13832" width="8.5" style="402" customWidth="1"/>
    <col min="13833" max="13833" width="6.875" style="402" customWidth="1"/>
    <col min="13834" max="13834" width="8.75" style="402" customWidth="1"/>
    <col min="13835" max="13835" width="11.5" style="402" customWidth="1"/>
    <col min="13836" max="13836" width="8" style="402" customWidth="1"/>
    <col min="13837" max="13837" width="10.625" style="402" customWidth="1"/>
    <col min="13838" max="13838" width="9.375" style="402" customWidth="1"/>
    <col min="13839" max="13839" width="12" style="402" customWidth="1"/>
    <col min="13840" max="13840" width="2.75" style="402" customWidth="1"/>
    <col min="13841" max="14080" width="12.75" style="402"/>
    <col min="14081" max="14081" width="12.875" style="402" customWidth="1"/>
    <col min="14082" max="14082" width="8.25" style="402" customWidth="1"/>
    <col min="14083" max="14083" width="11.875" style="402" customWidth="1"/>
    <col min="14084" max="14084" width="8.125" style="402" customWidth="1"/>
    <col min="14085" max="14085" width="7.25" style="402" customWidth="1"/>
    <col min="14086" max="14086" width="8.75" style="402" customWidth="1"/>
    <col min="14087" max="14087" width="12.375" style="402" customWidth="1"/>
    <col min="14088" max="14088" width="8.5" style="402" customWidth="1"/>
    <col min="14089" max="14089" width="6.875" style="402" customWidth="1"/>
    <col min="14090" max="14090" width="8.75" style="402" customWidth="1"/>
    <col min="14091" max="14091" width="11.5" style="402" customWidth="1"/>
    <col min="14092" max="14092" width="8" style="402" customWidth="1"/>
    <col min="14093" max="14093" width="10.625" style="402" customWidth="1"/>
    <col min="14094" max="14094" width="9.375" style="402" customWidth="1"/>
    <col min="14095" max="14095" width="12" style="402" customWidth="1"/>
    <col min="14096" max="14096" width="2.75" style="402" customWidth="1"/>
    <col min="14097" max="14336" width="12.75" style="402"/>
    <col min="14337" max="14337" width="12.875" style="402" customWidth="1"/>
    <col min="14338" max="14338" width="8.25" style="402" customWidth="1"/>
    <col min="14339" max="14339" width="11.875" style="402" customWidth="1"/>
    <col min="14340" max="14340" width="8.125" style="402" customWidth="1"/>
    <col min="14341" max="14341" width="7.25" style="402" customWidth="1"/>
    <col min="14342" max="14342" width="8.75" style="402" customWidth="1"/>
    <col min="14343" max="14343" width="12.375" style="402" customWidth="1"/>
    <col min="14344" max="14344" width="8.5" style="402" customWidth="1"/>
    <col min="14345" max="14345" width="6.875" style="402" customWidth="1"/>
    <col min="14346" max="14346" width="8.75" style="402" customWidth="1"/>
    <col min="14347" max="14347" width="11.5" style="402" customWidth="1"/>
    <col min="14348" max="14348" width="8" style="402" customWidth="1"/>
    <col min="14349" max="14349" width="10.625" style="402" customWidth="1"/>
    <col min="14350" max="14350" width="9.375" style="402" customWidth="1"/>
    <col min="14351" max="14351" width="12" style="402" customWidth="1"/>
    <col min="14352" max="14352" width="2.75" style="402" customWidth="1"/>
    <col min="14353" max="14592" width="12.75" style="402"/>
    <col min="14593" max="14593" width="12.875" style="402" customWidth="1"/>
    <col min="14594" max="14594" width="8.25" style="402" customWidth="1"/>
    <col min="14595" max="14595" width="11.875" style="402" customWidth="1"/>
    <col min="14596" max="14596" width="8.125" style="402" customWidth="1"/>
    <col min="14597" max="14597" width="7.25" style="402" customWidth="1"/>
    <col min="14598" max="14598" width="8.75" style="402" customWidth="1"/>
    <col min="14599" max="14599" width="12.375" style="402" customWidth="1"/>
    <col min="14600" max="14600" width="8.5" style="402" customWidth="1"/>
    <col min="14601" max="14601" width="6.875" style="402" customWidth="1"/>
    <col min="14602" max="14602" width="8.75" style="402" customWidth="1"/>
    <col min="14603" max="14603" width="11.5" style="402" customWidth="1"/>
    <col min="14604" max="14604" width="8" style="402" customWidth="1"/>
    <col min="14605" max="14605" width="10.625" style="402" customWidth="1"/>
    <col min="14606" max="14606" width="9.375" style="402" customWidth="1"/>
    <col min="14607" max="14607" width="12" style="402" customWidth="1"/>
    <col min="14608" max="14608" width="2.75" style="402" customWidth="1"/>
    <col min="14609" max="14848" width="12.75" style="402"/>
    <col min="14849" max="14849" width="12.875" style="402" customWidth="1"/>
    <col min="14850" max="14850" width="8.25" style="402" customWidth="1"/>
    <col min="14851" max="14851" width="11.875" style="402" customWidth="1"/>
    <col min="14852" max="14852" width="8.125" style="402" customWidth="1"/>
    <col min="14853" max="14853" width="7.25" style="402" customWidth="1"/>
    <col min="14854" max="14854" width="8.75" style="402" customWidth="1"/>
    <col min="14855" max="14855" width="12.375" style="402" customWidth="1"/>
    <col min="14856" max="14856" width="8.5" style="402" customWidth="1"/>
    <col min="14857" max="14857" width="6.875" style="402" customWidth="1"/>
    <col min="14858" max="14858" width="8.75" style="402" customWidth="1"/>
    <col min="14859" max="14859" width="11.5" style="402" customWidth="1"/>
    <col min="14860" max="14860" width="8" style="402" customWidth="1"/>
    <col min="14861" max="14861" width="10.625" style="402" customWidth="1"/>
    <col min="14862" max="14862" width="9.375" style="402" customWidth="1"/>
    <col min="14863" max="14863" width="12" style="402" customWidth="1"/>
    <col min="14864" max="14864" width="2.75" style="402" customWidth="1"/>
    <col min="14865" max="15104" width="12.75" style="402"/>
    <col min="15105" max="15105" width="12.875" style="402" customWidth="1"/>
    <col min="15106" max="15106" width="8.25" style="402" customWidth="1"/>
    <col min="15107" max="15107" width="11.875" style="402" customWidth="1"/>
    <col min="15108" max="15108" width="8.125" style="402" customWidth="1"/>
    <col min="15109" max="15109" width="7.25" style="402" customWidth="1"/>
    <col min="15110" max="15110" width="8.75" style="402" customWidth="1"/>
    <col min="15111" max="15111" width="12.375" style="402" customWidth="1"/>
    <col min="15112" max="15112" width="8.5" style="402" customWidth="1"/>
    <col min="15113" max="15113" width="6.875" style="402" customWidth="1"/>
    <col min="15114" max="15114" width="8.75" style="402" customWidth="1"/>
    <col min="15115" max="15115" width="11.5" style="402" customWidth="1"/>
    <col min="15116" max="15116" width="8" style="402" customWidth="1"/>
    <col min="15117" max="15117" width="10.625" style="402" customWidth="1"/>
    <col min="15118" max="15118" width="9.375" style="402" customWidth="1"/>
    <col min="15119" max="15119" width="12" style="402" customWidth="1"/>
    <col min="15120" max="15120" width="2.75" style="402" customWidth="1"/>
    <col min="15121" max="15360" width="12.75" style="402"/>
    <col min="15361" max="15361" width="12.875" style="402" customWidth="1"/>
    <col min="15362" max="15362" width="8.25" style="402" customWidth="1"/>
    <col min="15363" max="15363" width="11.875" style="402" customWidth="1"/>
    <col min="15364" max="15364" width="8.125" style="402" customWidth="1"/>
    <col min="15365" max="15365" width="7.25" style="402" customWidth="1"/>
    <col min="15366" max="15366" width="8.75" style="402" customWidth="1"/>
    <col min="15367" max="15367" width="12.375" style="402" customWidth="1"/>
    <col min="15368" max="15368" width="8.5" style="402" customWidth="1"/>
    <col min="15369" max="15369" width="6.875" style="402" customWidth="1"/>
    <col min="15370" max="15370" width="8.75" style="402" customWidth="1"/>
    <col min="15371" max="15371" width="11.5" style="402" customWidth="1"/>
    <col min="15372" max="15372" width="8" style="402" customWidth="1"/>
    <col min="15373" max="15373" width="10.625" style="402" customWidth="1"/>
    <col min="15374" max="15374" width="9.375" style="402" customWidth="1"/>
    <col min="15375" max="15375" width="12" style="402" customWidth="1"/>
    <col min="15376" max="15376" width="2.75" style="402" customWidth="1"/>
    <col min="15377" max="15616" width="12.75" style="402"/>
    <col min="15617" max="15617" width="12.875" style="402" customWidth="1"/>
    <col min="15618" max="15618" width="8.25" style="402" customWidth="1"/>
    <col min="15619" max="15619" width="11.875" style="402" customWidth="1"/>
    <col min="15620" max="15620" width="8.125" style="402" customWidth="1"/>
    <col min="15621" max="15621" width="7.25" style="402" customWidth="1"/>
    <col min="15622" max="15622" width="8.75" style="402" customWidth="1"/>
    <col min="15623" max="15623" width="12.375" style="402" customWidth="1"/>
    <col min="15624" max="15624" width="8.5" style="402" customWidth="1"/>
    <col min="15625" max="15625" width="6.875" style="402" customWidth="1"/>
    <col min="15626" max="15626" width="8.75" style="402" customWidth="1"/>
    <col min="15627" max="15627" width="11.5" style="402" customWidth="1"/>
    <col min="15628" max="15628" width="8" style="402" customWidth="1"/>
    <col min="15629" max="15629" width="10.625" style="402" customWidth="1"/>
    <col min="15630" max="15630" width="9.375" style="402" customWidth="1"/>
    <col min="15631" max="15631" width="12" style="402" customWidth="1"/>
    <col min="15632" max="15632" width="2.75" style="402" customWidth="1"/>
    <col min="15633" max="15872" width="12.75" style="402"/>
    <col min="15873" max="15873" width="12.875" style="402" customWidth="1"/>
    <col min="15874" max="15874" width="8.25" style="402" customWidth="1"/>
    <col min="15875" max="15875" width="11.875" style="402" customWidth="1"/>
    <col min="15876" max="15876" width="8.125" style="402" customWidth="1"/>
    <col min="15877" max="15877" width="7.25" style="402" customWidth="1"/>
    <col min="15878" max="15878" width="8.75" style="402" customWidth="1"/>
    <col min="15879" max="15879" width="12.375" style="402" customWidth="1"/>
    <col min="15880" max="15880" width="8.5" style="402" customWidth="1"/>
    <col min="15881" max="15881" width="6.875" style="402" customWidth="1"/>
    <col min="15882" max="15882" width="8.75" style="402" customWidth="1"/>
    <col min="15883" max="15883" width="11.5" style="402" customWidth="1"/>
    <col min="15884" max="15884" width="8" style="402" customWidth="1"/>
    <col min="15885" max="15885" width="10.625" style="402" customWidth="1"/>
    <col min="15886" max="15886" width="9.375" style="402" customWidth="1"/>
    <col min="15887" max="15887" width="12" style="402" customWidth="1"/>
    <col min="15888" max="15888" width="2.75" style="402" customWidth="1"/>
    <col min="15889" max="16128" width="12.75" style="402"/>
    <col min="16129" max="16129" width="12.875" style="402" customWidth="1"/>
    <col min="16130" max="16130" width="8.25" style="402" customWidth="1"/>
    <col min="16131" max="16131" width="11.875" style="402" customWidth="1"/>
    <col min="16132" max="16132" width="8.125" style="402" customWidth="1"/>
    <col min="16133" max="16133" width="7.25" style="402" customWidth="1"/>
    <col min="16134" max="16134" width="8.75" style="402" customWidth="1"/>
    <col min="16135" max="16135" width="12.375" style="402" customWidth="1"/>
    <col min="16136" max="16136" width="8.5" style="402" customWidth="1"/>
    <col min="16137" max="16137" width="6.875" style="402" customWidth="1"/>
    <col min="16138" max="16138" width="8.75" style="402" customWidth="1"/>
    <col min="16139" max="16139" width="11.5" style="402" customWidth="1"/>
    <col min="16140" max="16140" width="8" style="402" customWidth="1"/>
    <col min="16141" max="16141" width="10.625" style="402" customWidth="1"/>
    <col min="16142" max="16142" width="9.375" style="402" customWidth="1"/>
    <col min="16143" max="16143" width="12" style="402" customWidth="1"/>
    <col min="16144" max="16144" width="2.75" style="402" customWidth="1"/>
    <col min="16145" max="16384" width="12.75" style="402"/>
  </cols>
  <sheetData>
    <row r="1" spans="1:16" ht="16.5">
      <c r="A1" s="442" t="s">
        <v>960</v>
      </c>
      <c r="B1" s="443"/>
      <c r="C1" s="398"/>
      <c r="D1" s="398"/>
      <c r="E1" s="398"/>
      <c r="F1" s="398"/>
      <c r="G1" s="398"/>
      <c r="H1" s="398"/>
      <c r="I1" s="398"/>
      <c r="J1" s="398"/>
      <c r="K1" s="444"/>
      <c r="L1" s="445"/>
      <c r="M1" s="442" t="s">
        <v>1136</v>
      </c>
      <c r="N1" s="1557" t="s">
        <v>1137</v>
      </c>
      <c r="O1" s="1558"/>
    </row>
    <row r="2" spans="1:16" ht="16.5">
      <c r="A2" s="442" t="s">
        <v>1138</v>
      </c>
      <c r="B2" s="446" t="s">
        <v>1185</v>
      </c>
      <c r="C2" s="404"/>
      <c r="D2" s="404"/>
      <c r="E2" s="404"/>
      <c r="F2" s="404"/>
      <c r="G2" s="404"/>
      <c r="H2" s="404"/>
      <c r="I2" s="404"/>
      <c r="J2" s="404"/>
      <c r="K2" s="447"/>
      <c r="L2" s="430"/>
      <c r="M2" s="442" t="s">
        <v>1140</v>
      </c>
      <c r="N2" s="795" t="s">
        <v>1186</v>
      </c>
      <c r="O2" s="448"/>
      <c r="P2" s="1" t="s">
        <v>12</v>
      </c>
    </row>
    <row r="3" spans="1:16" ht="16.5">
      <c r="A3" s="398"/>
      <c r="B3" s="398"/>
      <c r="C3" s="398"/>
      <c r="D3" s="398"/>
      <c r="E3" s="398"/>
      <c r="F3" s="398"/>
      <c r="G3" s="398"/>
      <c r="H3" s="398"/>
      <c r="I3" s="398"/>
      <c r="J3" s="398"/>
      <c r="K3" s="398"/>
      <c r="L3" s="398"/>
      <c r="M3" s="398"/>
      <c r="N3" s="398"/>
      <c r="O3" s="398"/>
    </row>
    <row r="4" spans="1:16" ht="25.5">
      <c r="A4" s="1548" t="s">
        <v>1498</v>
      </c>
      <c r="B4" s="1548"/>
      <c r="C4" s="1548"/>
      <c r="D4" s="1548"/>
      <c r="E4" s="1548"/>
      <c r="F4" s="1548"/>
      <c r="G4" s="1548"/>
      <c r="H4" s="1548"/>
      <c r="I4" s="1548"/>
      <c r="J4" s="1548"/>
      <c r="K4" s="1548"/>
      <c r="L4" s="1548"/>
      <c r="M4" s="1548"/>
      <c r="N4" s="1548"/>
      <c r="O4" s="1548"/>
    </row>
    <row r="5" spans="1:16" ht="16.5">
      <c r="A5" s="447"/>
      <c r="B5" s="447"/>
      <c r="C5" s="447"/>
      <c r="D5" s="447"/>
      <c r="E5" s="447"/>
      <c r="F5" s="1559" t="s">
        <v>1187</v>
      </c>
      <c r="G5" s="1559"/>
      <c r="H5" s="1559"/>
      <c r="I5" s="447"/>
      <c r="J5" s="447"/>
      <c r="K5" s="447"/>
      <c r="L5" s="447"/>
      <c r="M5" s="447"/>
      <c r="N5" s="444"/>
      <c r="O5" s="449" t="s">
        <v>1188</v>
      </c>
    </row>
    <row r="6" spans="1:16" ht="16.5">
      <c r="A6" s="1560" t="s">
        <v>1189</v>
      </c>
      <c r="B6" s="450" t="s">
        <v>1190</v>
      </c>
      <c r="C6" s="451"/>
      <c r="D6" s="451"/>
      <c r="E6" s="451"/>
      <c r="F6" s="1563" t="s">
        <v>1191</v>
      </c>
      <c r="G6" s="1564"/>
      <c r="H6" s="1564"/>
      <c r="I6" s="1565"/>
      <c r="J6" s="1566" t="s">
        <v>1192</v>
      </c>
      <c r="K6" s="1559"/>
      <c r="L6" s="1559"/>
      <c r="M6" s="1559"/>
      <c r="N6" s="1567" t="s">
        <v>1193</v>
      </c>
      <c r="O6" s="1570" t="s">
        <v>1194</v>
      </c>
    </row>
    <row r="7" spans="1:16" ht="16.5">
      <c r="A7" s="1561"/>
      <c r="B7" s="454"/>
      <c r="C7" s="1573" t="s">
        <v>1195</v>
      </c>
      <c r="D7" s="1574"/>
      <c r="E7" s="1575"/>
      <c r="F7" s="455"/>
      <c r="G7" s="1573" t="s">
        <v>1195</v>
      </c>
      <c r="H7" s="1574"/>
      <c r="I7" s="1575"/>
      <c r="J7" s="456"/>
      <c r="K7" s="1573" t="s">
        <v>1195</v>
      </c>
      <c r="L7" s="1574"/>
      <c r="M7" s="1574"/>
      <c r="N7" s="1568"/>
      <c r="O7" s="1571"/>
    </row>
    <row r="8" spans="1:16" ht="16.5">
      <c r="A8" s="1561"/>
      <c r="B8" s="457" t="s">
        <v>1196</v>
      </c>
      <c r="C8" s="1553" t="s">
        <v>1197</v>
      </c>
      <c r="D8" s="1551" t="s">
        <v>1198</v>
      </c>
      <c r="E8" s="1551" t="s">
        <v>860</v>
      </c>
      <c r="F8" s="457" t="s">
        <v>1196</v>
      </c>
      <c r="G8" s="1553" t="s">
        <v>1197</v>
      </c>
      <c r="H8" s="1551" t="s">
        <v>1198</v>
      </c>
      <c r="I8" s="1551" t="s">
        <v>860</v>
      </c>
      <c r="J8" s="457" t="s">
        <v>1196</v>
      </c>
      <c r="K8" s="1553" t="s">
        <v>1197</v>
      </c>
      <c r="L8" s="1551" t="s">
        <v>1198</v>
      </c>
      <c r="M8" s="1555" t="s">
        <v>860</v>
      </c>
      <c r="N8" s="1568"/>
      <c r="O8" s="1571"/>
    </row>
    <row r="9" spans="1:16" ht="16.5">
      <c r="A9" s="1562"/>
      <c r="B9" s="453" t="s">
        <v>1176</v>
      </c>
      <c r="C9" s="1554"/>
      <c r="D9" s="1552"/>
      <c r="E9" s="1552"/>
      <c r="F9" s="453" t="s">
        <v>1176</v>
      </c>
      <c r="G9" s="1554"/>
      <c r="H9" s="1552"/>
      <c r="I9" s="1552"/>
      <c r="J9" s="453" t="s">
        <v>1176</v>
      </c>
      <c r="K9" s="1554"/>
      <c r="L9" s="1552"/>
      <c r="M9" s="1556"/>
      <c r="N9" s="1569"/>
      <c r="O9" s="1572"/>
    </row>
    <row r="10" spans="1:16" ht="16.5">
      <c r="A10" s="458" t="s">
        <v>1199</v>
      </c>
      <c r="B10" s="459">
        <v>13239</v>
      </c>
      <c r="C10" s="460">
        <v>160340</v>
      </c>
      <c r="D10" s="460">
        <v>1432</v>
      </c>
      <c r="E10" s="460">
        <v>852</v>
      </c>
      <c r="F10" s="460">
        <v>13239</v>
      </c>
      <c r="G10" s="460">
        <v>160340</v>
      </c>
      <c r="H10" s="460">
        <v>1432</v>
      </c>
      <c r="I10" s="460">
        <v>852</v>
      </c>
      <c r="J10" s="461"/>
      <c r="K10" s="461"/>
      <c r="L10" s="461"/>
      <c r="M10" s="462"/>
      <c r="N10" s="462"/>
      <c r="O10" s="460">
        <v>390</v>
      </c>
    </row>
    <row r="11" spans="1:16" ht="16.5">
      <c r="A11" s="463"/>
      <c r="B11" s="464"/>
      <c r="C11" s="398"/>
      <c r="D11" s="398"/>
      <c r="E11" s="398"/>
      <c r="F11" s="398"/>
      <c r="G11" s="398"/>
      <c r="H11" s="398"/>
      <c r="I11" s="398"/>
      <c r="J11" s="398"/>
      <c r="K11" s="398"/>
      <c r="L11" s="398"/>
      <c r="M11" s="398"/>
      <c r="N11" s="398"/>
      <c r="O11" s="398"/>
    </row>
    <row r="12" spans="1:16" ht="16.5">
      <c r="A12" s="463"/>
      <c r="B12" s="464"/>
      <c r="C12" s="398"/>
      <c r="D12" s="398"/>
      <c r="E12" s="398"/>
      <c r="F12" s="398"/>
      <c r="G12" s="398"/>
      <c r="H12" s="398"/>
      <c r="I12" s="398"/>
      <c r="J12" s="398"/>
      <c r="K12" s="398"/>
      <c r="L12" s="398"/>
      <c r="M12" s="398"/>
      <c r="N12" s="398"/>
      <c r="O12" s="398"/>
    </row>
    <row r="13" spans="1:16" ht="16.5">
      <c r="A13" s="463"/>
      <c r="B13" s="464"/>
      <c r="C13" s="398"/>
      <c r="D13" s="398"/>
      <c r="E13" s="398"/>
      <c r="F13" s="398"/>
      <c r="G13" s="398"/>
      <c r="H13" s="398"/>
      <c r="I13" s="398"/>
      <c r="J13" s="398"/>
      <c r="K13" s="398"/>
      <c r="L13" s="398"/>
      <c r="M13" s="398"/>
      <c r="N13" s="398"/>
      <c r="O13" s="398"/>
    </row>
    <row r="14" spans="1:16" ht="16.5">
      <c r="A14" s="463"/>
      <c r="B14" s="464"/>
      <c r="C14" s="398"/>
      <c r="D14" s="398"/>
      <c r="E14" s="398"/>
      <c r="F14" s="398"/>
      <c r="G14" s="398"/>
      <c r="H14" s="398"/>
      <c r="I14" s="398"/>
      <c r="J14" s="398"/>
      <c r="K14" s="398"/>
      <c r="L14" s="398"/>
      <c r="M14" s="398"/>
      <c r="N14" s="398"/>
      <c r="O14" s="398"/>
    </row>
    <row r="15" spans="1:16" ht="16.5">
      <c r="A15" s="463"/>
      <c r="B15" s="464"/>
      <c r="C15" s="398"/>
      <c r="D15" s="398"/>
      <c r="E15" s="398"/>
      <c r="F15" s="398"/>
      <c r="G15" s="398"/>
      <c r="H15" s="398"/>
      <c r="I15" s="398"/>
      <c r="J15" s="398"/>
      <c r="K15" s="398"/>
      <c r="L15" s="398"/>
      <c r="M15" s="398"/>
      <c r="N15" s="398"/>
      <c r="O15" s="398"/>
    </row>
    <row r="16" spans="1:16" ht="16.5">
      <c r="A16" s="463"/>
      <c r="B16" s="464"/>
      <c r="C16" s="398"/>
      <c r="D16" s="398"/>
      <c r="E16" s="398"/>
      <c r="F16" s="398"/>
      <c r="G16" s="398"/>
      <c r="H16" s="398"/>
      <c r="I16" s="398"/>
      <c r="J16" s="398"/>
      <c r="K16" s="398"/>
      <c r="L16" s="398"/>
      <c r="M16" s="398"/>
      <c r="N16" s="398"/>
      <c r="O16" s="398"/>
    </row>
    <row r="17" spans="1:15" ht="16.5">
      <c r="A17" s="463"/>
      <c r="B17" s="464"/>
      <c r="C17" s="398"/>
      <c r="D17" s="398"/>
      <c r="E17" s="398"/>
      <c r="F17" s="398"/>
      <c r="G17" s="398"/>
      <c r="H17" s="398"/>
      <c r="I17" s="398"/>
      <c r="J17" s="398"/>
      <c r="K17" s="398"/>
      <c r="L17" s="398"/>
      <c r="M17" s="398"/>
      <c r="N17" s="398"/>
      <c r="O17" s="398"/>
    </row>
    <row r="18" spans="1:15" ht="16.5">
      <c r="A18" s="463"/>
      <c r="B18" s="464"/>
      <c r="C18" s="398"/>
      <c r="D18" s="398"/>
      <c r="E18" s="398"/>
      <c r="F18" s="398"/>
      <c r="G18" s="398"/>
      <c r="H18" s="398"/>
      <c r="I18" s="398"/>
      <c r="J18" s="398"/>
      <c r="K18" s="398"/>
      <c r="L18" s="398"/>
      <c r="M18" s="398"/>
      <c r="N18" s="398"/>
      <c r="O18" s="398"/>
    </row>
    <row r="19" spans="1:15" ht="16.5">
      <c r="A19" s="463"/>
      <c r="B19" s="464"/>
      <c r="C19" s="398"/>
      <c r="D19" s="398"/>
      <c r="E19" s="398"/>
      <c r="F19" s="398"/>
      <c r="G19" s="398"/>
      <c r="H19" s="398"/>
      <c r="I19" s="398"/>
      <c r="J19" s="398"/>
      <c r="K19" s="398"/>
      <c r="L19" s="398"/>
      <c r="M19" s="398"/>
      <c r="N19" s="398"/>
      <c r="O19" s="398"/>
    </row>
    <row r="20" spans="1:15" ht="16.5">
      <c r="A20" s="463"/>
      <c r="B20" s="464"/>
      <c r="C20" s="398"/>
      <c r="D20" s="398"/>
      <c r="E20" s="398"/>
      <c r="F20" s="398"/>
      <c r="G20" s="398"/>
      <c r="H20" s="398"/>
      <c r="I20" s="398"/>
      <c r="J20" s="398"/>
      <c r="K20" s="398"/>
      <c r="L20" s="398"/>
      <c r="M20" s="398"/>
      <c r="N20" s="398"/>
      <c r="O20" s="398"/>
    </row>
    <row r="21" spans="1:15" ht="16.5">
      <c r="A21" s="463"/>
      <c r="B21" s="464"/>
      <c r="C21" s="398"/>
      <c r="D21" s="398"/>
      <c r="E21" s="398"/>
      <c r="F21" s="398"/>
      <c r="G21" s="398"/>
      <c r="H21" s="398"/>
      <c r="I21" s="398"/>
      <c r="J21" s="398"/>
      <c r="K21" s="398"/>
      <c r="L21" s="398"/>
      <c r="M21" s="398"/>
      <c r="N21" s="398"/>
      <c r="O21" s="398"/>
    </row>
    <row r="22" spans="1:15" ht="16.5">
      <c r="A22" s="463"/>
      <c r="B22" s="464"/>
      <c r="C22" s="398"/>
      <c r="D22" s="398"/>
      <c r="E22" s="398"/>
      <c r="F22" s="398"/>
      <c r="G22" s="398"/>
      <c r="H22" s="398"/>
      <c r="I22" s="398"/>
      <c r="J22" s="398"/>
      <c r="K22" s="398"/>
      <c r="L22" s="398"/>
      <c r="M22" s="398"/>
      <c r="N22" s="398"/>
      <c r="O22" s="398"/>
    </row>
    <row r="23" spans="1:15" ht="16.5">
      <c r="A23" s="463"/>
      <c r="B23" s="464"/>
      <c r="C23" s="398"/>
      <c r="D23" s="398"/>
      <c r="E23" s="398"/>
      <c r="F23" s="398"/>
      <c r="G23" s="398"/>
      <c r="H23" s="398"/>
      <c r="I23" s="398"/>
      <c r="J23" s="398"/>
      <c r="K23" s="398"/>
      <c r="L23" s="398"/>
      <c r="M23" s="398"/>
      <c r="N23" s="398"/>
      <c r="O23" s="398"/>
    </row>
    <row r="24" spans="1:15" ht="16.5">
      <c r="A24" s="463"/>
      <c r="B24" s="464"/>
      <c r="C24" s="398"/>
      <c r="D24" s="398"/>
      <c r="E24" s="398"/>
      <c r="F24" s="398"/>
      <c r="G24" s="398"/>
      <c r="H24" s="398"/>
      <c r="I24" s="398"/>
      <c r="J24" s="398"/>
      <c r="K24" s="398"/>
      <c r="L24" s="398"/>
      <c r="M24" s="398"/>
      <c r="N24" s="398"/>
      <c r="O24" s="398"/>
    </row>
    <row r="25" spans="1:15" ht="16.5">
      <c r="A25" s="463"/>
      <c r="B25" s="464"/>
      <c r="C25" s="398"/>
      <c r="D25" s="398"/>
      <c r="E25" s="398"/>
      <c r="F25" s="398"/>
      <c r="G25" s="398"/>
      <c r="H25" s="398"/>
      <c r="I25" s="398"/>
      <c r="J25" s="398"/>
      <c r="K25" s="398"/>
      <c r="L25" s="398"/>
      <c r="M25" s="398"/>
      <c r="N25" s="398"/>
      <c r="O25" s="398"/>
    </row>
    <row r="26" spans="1:15" ht="16.5">
      <c r="A26" s="463"/>
      <c r="B26" s="464"/>
      <c r="C26" s="398"/>
      <c r="D26" s="398"/>
      <c r="E26" s="398"/>
      <c r="F26" s="398"/>
      <c r="G26" s="398"/>
      <c r="H26" s="398"/>
      <c r="I26" s="398"/>
      <c r="J26" s="398"/>
      <c r="K26" s="398"/>
      <c r="L26" s="398"/>
      <c r="M26" s="398"/>
      <c r="N26" s="398"/>
      <c r="O26" s="398"/>
    </row>
    <row r="27" spans="1:15" ht="16.5">
      <c r="A27" s="463"/>
      <c r="B27" s="464"/>
      <c r="C27" s="398"/>
      <c r="D27" s="398"/>
      <c r="E27" s="398"/>
      <c r="F27" s="398"/>
      <c r="G27" s="398"/>
      <c r="H27" s="398"/>
      <c r="I27" s="398"/>
      <c r="J27" s="398"/>
      <c r="K27" s="398"/>
      <c r="L27" s="398"/>
      <c r="M27" s="398"/>
      <c r="N27" s="398"/>
      <c r="O27" s="398"/>
    </row>
    <row r="28" spans="1:15" ht="16.5">
      <c r="A28" s="452"/>
      <c r="B28" s="403"/>
      <c r="C28" s="404"/>
      <c r="D28" s="404"/>
      <c r="E28" s="404"/>
      <c r="F28" s="404"/>
      <c r="G28" s="404"/>
      <c r="H28" s="404"/>
      <c r="I28" s="404"/>
      <c r="J28" s="404"/>
      <c r="K28" s="404"/>
      <c r="L28" s="404"/>
      <c r="M28" s="404"/>
      <c r="N28" s="404"/>
      <c r="O28" s="404"/>
    </row>
    <row r="29" spans="1:15" ht="16.5">
      <c r="A29" s="398" t="s">
        <v>996</v>
      </c>
      <c r="B29" s="398" t="s">
        <v>1180</v>
      </c>
      <c r="C29" s="398" t="s">
        <v>997</v>
      </c>
      <c r="E29" s="398"/>
      <c r="F29" s="398" t="s">
        <v>822</v>
      </c>
      <c r="H29" s="398"/>
      <c r="I29" s="398"/>
      <c r="J29" s="398" t="s">
        <v>823</v>
      </c>
      <c r="L29" s="398"/>
      <c r="M29" s="398"/>
      <c r="N29" s="398"/>
      <c r="O29" s="794" t="s">
        <v>1181</v>
      </c>
    </row>
    <row r="30" spans="1:15" ht="16.5">
      <c r="A30" s="398" t="s">
        <v>1180</v>
      </c>
      <c r="B30" s="398" t="s">
        <v>1180</v>
      </c>
      <c r="C30" s="398"/>
      <c r="D30" s="398"/>
      <c r="E30" s="398"/>
      <c r="F30" s="398" t="s">
        <v>1037</v>
      </c>
      <c r="H30" s="398"/>
      <c r="I30" s="398"/>
      <c r="J30" s="398"/>
      <c r="L30" s="398"/>
      <c r="M30" s="398"/>
      <c r="N30" s="398"/>
      <c r="O30" s="398"/>
    </row>
    <row r="31" spans="1:15" ht="16.5">
      <c r="A31" s="443" t="s">
        <v>1200</v>
      </c>
      <c r="B31" s="443"/>
      <c r="C31" s="443"/>
      <c r="D31" s="398"/>
      <c r="E31" s="398"/>
      <c r="F31" s="398"/>
      <c r="G31" s="398"/>
      <c r="H31" s="398"/>
      <c r="I31" s="398"/>
      <c r="J31" s="398"/>
      <c r="K31" s="398"/>
      <c r="L31" s="398"/>
      <c r="M31" s="398"/>
      <c r="N31" s="398"/>
      <c r="O31" s="398"/>
    </row>
    <row r="32" spans="1:15" ht="16.5">
      <c r="A32" s="443" t="s">
        <v>1183</v>
      </c>
      <c r="B32" s="443"/>
      <c r="C32" s="443"/>
      <c r="D32" s="398"/>
      <c r="E32" s="398"/>
      <c r="F32" s="398"/>
      <c r="G32" s="398"/>
      <c r="H32" s="398"/>
      <c r="I32" s="398"/>
      <c r="J32" s="398"/>
      <c r="K32" s="398"/>
      <c r="L32" s="398"/>
      <c r="M32" s="398"/>
      <c r="N32" s="398"/>
      <c r="O32" s="398"/>
    </row>
    <row r="33" spans="1:15" ht="16.5">
      <c r="A33" s="443" t="s">
        <v>1201</v>
      </c>
      <c r="B33" s="443"/>
      <c r="C33" s="443"/>
      <c r="D33" s="398"/>
      <c r="E33" s="398"/>
      <c r="F33" s="398"/>
      <c r="G33" s="398"/>
      <c r="H33" s="398"/>
      <c r="I33" s="398"/>
      <c r="J33" s="398"/>
      <c r="K33" s="398"/>
      <c r="L33" s="398"/>
      <c r="M33" s="398"/>
      <c r="N33" s="398"/>
      <c r="O33" s="398"/>
    </row>
    <row r="34" spans="1:15" ht="16.5">
      <c r="A34" s="443" t="s">
        <v>1202</v>
      </c>
      <c r="B34" s="443"/>
      <c r="C34" s="443"/>
      <c r="D34" s="398"/>
      <c r="E34" s="398"/>
      <c r="F34" s="398"/>
      <c r="G34" s="398"/>
      <c r="H34" s="398"/>
      <c r="I34" s="398"/>
      <c r="J34" s="398"/>
      <c r="K34" s="398"/>
      <c r="L34" s="398"/>
      <c r="M34" s="398"/>
      <c r="N34" s="398"/>
      <c r="O34" s="398"/>
    </row>
    <row r="35" spans="1:15" ht="16.5">
      <c r="A35" s="443" t="s">
        <v>1203</v>
      </c>
      <c r="B35" s="443"/>
      <c r="C35" s="443"/>
      <c r="D35" s="398"/>
      <c r="E35" s="398"/>
      <c r="F35" s="398"/>
      <c r="G35" s="398"/>
      <c r="H35" s="398"/>
      <c r="I35" s="398"/>
      <c r="J35" s="398"/>
      <c r="K35" s="398"/>
      <c r="L35" s="398"/>
      <c r="M35" s="398"/>
      <c r="N35" s="398"/>
      <c r="O35" s="398"/>
    </row>
    <row r="36" spans="1:15" ht="16.5">
      <c r="A36" s="443" t="s">
        <v>1204</v>
      </c>
      <c r="B36" s="443"/>
      <c r="C36" s="443"/>
      <c r="D36" s="398"/>
      <c r="E36" s="398"/>
      <c r="F36" s="398"/>
      <c r="G36" s="398"/>
      <c r="H36" s="398"/>
      <c r="I36" s="398"/>
      <c r="J36" s="398"/>
      <c r="K36" s="398"/>
      <c r="L36" s="398"/>
      <c r="M36" s="398"/>
      <c r="N36" s="398"/>
      <c r="O36" s="398"/>
    </row>
  </sheetData>
  <mergeCells count="20">
    <mergeCell ref="K8:K9"/>
    <mergeCell ref="L8:L9"/>
    <mergeCell ref="M8:M9"/>
    <mergeCell ref="N1:O1"/>
    <mergeCell ref="A4:O4"/>
    <mergeCell ref="F5:H5"/>
    <mergeCell ref="A6:A9"/>
    <mergeCell ref="F6:I6"/>
    <mergeCell ref="J6:M6"/>
    <mergeCell ref="N6:N9"/>
    <mergeCell ref="O6:O9"/>
    <mergeCell ref="C7:E7"/>
    <mergeCell ref="G7:I7"/>
    <mergeCell ref="K7:M7"/>
    <mergeCell ref="C8:C9"/>
    <mergeCell ref="D8:D9"/>
    <mergeCell ref="E8:E9"/>
    <mergeCell ref="G8:G9"/>
    <mergeCell ref="H8:H9"/>
    <mergeCell ref="I8:I9"/>
  </mergeCells>
  <phoneticPr fontId="15" type="noConversion"/>
  <hyperlinks>
    <hyperlink ref="P2" location="預告統計資料發布時間表!A1" display="回發布時間表" xr:uid="{700E80BC-C65F-4AB9-AA92-F81000302A6B}"/>
  </hyperlinks>
  <printOptions horizontalCentered="1"/>
  <pageMargins left="0.70866141732283472" right="0.70866141732283472" top="0.74803149606299213" bottom="0.74803149606299213" header="0.31496062992125984" footer="0.31496062992125984"/>
  <pageSetup paperSize="9" scale="8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7F02-2E85-4087-961C-3FAAF9579BFE}">
  <sheetPr>
    <pageSetUpPr fitToPage="1"/>
  </sheetPr>
  <dimension ref="A1:Z29"/>
  <sheetViews>
    <sheetView topLeftCell="F1" zoomScaleNormal="100" workbookViewId="0">
      <selection activeCell="Z2" sqref="Z2"/>
    </sheetView>
  </sheetViews>
  <sheetFormatPr defaultRowHeight="14.25"/>
  <cols>
    <col min="1" max="1" width="15.625" style="468" customWidth="1"/>
    <col min="2" max="7" width="9" style="468"/>
    <col min="8" max="8" width="10" style="468" customWidth="1"/>
    <col min="9" max="11" width="9" style="468"/>
    <col min="12" max="12" width="10.75" style="468" customWidth="1"/>
    <col min="13" max="13" width="9.625" style="468" customWidth="1"/>
    <col min="14" max="14" width="15.375" style="468" customWidth="1"/>
    <col min="15" max="17" width="9" style="468"/>
    <col min="18" max="18" width="10.625" style="468" customWidth="1"/>
    <col min="19" max="19" width="10" style="468" customWidth="1"/>
    <col min="20" max="20" width="10.375" style="468" customWidth="1"/>
    <col min="21" max="22" width="9" style="468"/>
    <col min="23" max="23" width="11.75" style="468" customWidth="1"/>
    <col min="24" max="25" width="10.25" style="468" customWidth="1"/>
    <col min="26" max="256" width="9" style="468"/>
    <col min="257" max="257" width="15.625" style="468" customWidth="1"/>
    <col min="258" max="263" width="9" style="468"/>
    <col min="264" max="264" width="10" style="468" customWidth="1"/>
    <col min="265" max="267" width="9" style="468"/>
    <col min="268" max="268" width="10.75" style="468" customWidth="1"/>
    <col min="269" max="269" width="9.625" style="468" customWidth="1"/>
    <col min="270" max="270" width="15.375" style="468" customWidth="1"/>
    <col min="271" max="273" width="9" style="468"/>
    <col min="274" max="274" width="10.625" style="468" customWidth="1"/>
    <col min="275" max="275" width="10" style="468" customWidth="1"/>
    <col min="276" max="276" width="10.375" style="468" customWidth="1"/>
    <col min="277" max="278" width="9" style="468"/>
    <col min="279" max="279" width="11.75" style="468" customWidth="1"/>
    <col min="280" max="281" width="10.25" style="468" customWidth="1"/>
    <col min="282" max="512" width="9" style="468"/>
    <col min="513" max="513" width="15.625" style="468" customWidth="1"/>
    <col min="514" max="519" width="9" style="468"/>
    <col min="520" max="520" width="10" style="468" customWidth="1"/>
    <col min="521" max="523" width="9" style="468"/>
    <col min="524" max="524" width="10.75" style="468" customWidth="1"/>
    <col min="525" max="525" width="9.625" style="468" customWidth="1"/>
    <col min="526" max="526" width="15.375" style="468" customWidth="1"/>
    <col min="527" max="529" width="9" style="468"/>
    <col min="530" max="530" width="10.625" style="468" customWidth="1"/>
    <col min="531" max="531" width="10" style="468" customWidth="1"/>
    <col min="532" max="532" width="10.375" style="468" customWidth="1"/>
    <col min="533" max="534" width="9" style="468"/>
    <col min="535" max="535" width="11.75" style="468" customWidth="1"/>
    <col min="536" max="537" width="10.25" style="468" customWidth="1"/>
    <col min="538" max="768" width="9" style="468"/>
    <col min="769" max="769" width="15.625" style="468" customWidth="1"/>
    <col min="770" max="775" width="9" style="468"/>
    <col min="776" max="776" width="10" style="468" customWidth="1"/>
    <col min="777" max="779" width="9" style="468"/>
    <col min="780" max="780" width="10.75" style="468" customWidth="1"/>
    <col min="781" max="781" width="9.625" style="468" customWidth="1"/>
    <col min="782" max="782" width="15.375" style="468" customWidth="1"/>
    <col min="783" max="785" width="9" style="468"/>
    <col min="786" max="786" width="10.625" style="468" customWidth="1"/>
    <col min="787" max="787" width="10" style="468" customWidth="1"/>
    <col min="788" max="788" width="10.375" style="468" customWidth="1"/>
    <col min="789" max="790" width="9" style="468"/>
    <col min="791" max="791" width="11.75" style="468" customWidth="1"/>
    <col min="792" max="793" width="10.25" style="468" customWidth="1"/>
    <col min="794" max="1024" width="9" style="468"/>
    <col min="1025" max="1025" width="15.625" style="468" customWidth="1"/>
    <col min="1026" max="1031" width="9" style="468"/>
    <col min="1032" max="1032" width="10" style="468" customWidth="1"/>
    <col min="1033" max="1035" width="9" style="468"/>
    <col min="1036" max="1036" width="10.75" style="468" customWidth="1"/>
    <col min="1037" max="1037" width="9.625" style="468" customWidth="1"/>
    <col min="1038" max="1038" width="15.375" style="468" customWidth="1"/>
    <col min="1039" max="1041" width="9" style="468"/>
    <col min="1042" max="1042" width="10.625" style="468" customWidth="1"/>
    <col min="1043" max="1043" width="10" style="468" customWidth="1"/>
    <col min="1044" max="1044" width="10.375" style="468" customWidth="1"/>
    <col min="1045" max="1046" width="9" style="468"/>
    <col min="1047" max="1047" width="11.75" style="468" customWidth="1"/>
    <col min="1048" max="1049" width="10.25" style="468" customWidth="1"/>
    <col min="1050" max="1280" width="9" style="468"/>
    <col min="1281" max="1281" width="15.625" style="468" customWidth="1"/>
    <col min="1282" max="1287" width="9" style="468"/>
    <col min="1288" max="1288" width="10" style="468" customWidth="1"/>
    <col min="1289" max="1291" width="9" style="468"/>
    <col min="1292" max="1292" width="10.75" style="468" customWidth="1"/>
    <col min="1293" max="1293" width="9.625" style="468" customWidth="1"/>
    <col min="1294" max="1294" width="15.375" style="468" customWidth="1"/>
    <col min="1295" max="1297" width="9" style="468"/>
    <col min="1298" max="1298" width="10.625" style="468" customWidth="1"/>
    <col min="1299" max="1299" width="10" style="468" customWidth="1"/>
    <col min="1300" max="1300" width="10.375" style="468" customWidth="1"/>
    <col min="1301" max="1302" width="9" style="468"/>
    <col min="1303" max="1303" width="11.75" style="468" customWidth="1"/>
    <col min="1304" max="1305" width="10.25" style="468" customWidth="1"/>
    <col min="1306" max="1536" width="9" style="468"/>
    <col min="1537" max="1537" width="15.625" style="468" customWidth="1"/>
    <col min="1538" max="1543" width="9" style="468"/>
    <col min="1544" max="1544" width="10" style="468" customWidth="1"/>
    <col min="1545" max="1547" width="9" style="468"/>
    <col min="1548" max="1548" width="10.75" style="468" customWidth="1"/>
    <col min="1549" max="1549" width="9.625" style="468" customWidth="1"/>
    <col min="1550" max="1550" width="15.375" style="468" customWidth="1"/>
    <col min="1551" max="1553" width="9" style="468"/>
    <col min="1554" max="1554" width="10.625" style="468" customWidth="1"/>
    <col min="1555" max="1555" width="10" style="468" customWidth="1"/>
    <col min="1556" max="1556" width="10.375" style="468" customWidth="1"/>
    <col min="1557" max="1558" width="9" style="468"/>
    <col min="1559" max="1559" width="11.75" style="468" customWidth="1"/>
    <col min="1560" max="1561" width="10.25" style="468" customWidth="1"/>
    <col min="1562" max="1792" width="9" style="468"/>
    <col min="1793" max="1793" width="15.625" style="468" customWidth="1"/>
    <col min="1794" max="1799" width="9" style="468"/>
    <col min="1800" max="1800" width="10" style="468" customWidth="1"/>
    <col min="1801" max="1803" width="9" style="468"/>
    <col min="1804" max="1804" width="10.75" style="468" customWidth="1"/>
    <col min="1805" max="1805" width="9.625" style="468" customWidth="1"/>
    <col min="1806" max="1806" width="15.375" style="468" customWidth="1"/>
    <col min="1807" max="1809" width="9" style="468"/>
    <col min="1810" max="1810" width="10.625" style="468" customWidth="1"/>
    <col min="1811" max="1811" width="10" style="468" customWidth="1"/>
    <col min="1812" max="1812" width="10.375" style="468" customWidth="1"/>
    <col min="1813" max="1814" width="9" style="468"/>
    <col min="1815" max="1815" width="11.75" style="468" customWidth="1"/>
    <col min="1816" max="1817" width="10.25" style="468" customWidth="1"/>
    <col min="1818" max="2048" width="9" style="468"/>
    <col min="2049" max="2049" width="15.625" style="468" customWidth="1"/>
    <col min="2050" max="2055" width="9" style="468"/>
    <col min="2056" max="2056" width="10" style="468" customWidth="1"/>
    <col min="2057" max="2059" width="9" style="468"/>
    <col min="2060" max="2060" width="10.75" style="468" customWidth="1"/>
    <col min="2061" max="2061" width="9.625" style="468" customWidth="1"/>
    <col min="2062" max="2062" width="15.375" style="468" customWidth="1"/>
    <col min="2063" max="2065" width="9" style="468"/>
    <col min="2066" max="2066" width="10.625" style="468" customWidth="1"/>
    <col min="2067" max="2067" width="10" style="468" customWidth="1"/>
    <col min="2068" max="2068" width="10.375" style="468" customWidth="1"/>
    <col min="2069" max="2070" width="9" style="468"/>
    <col min="2071" max="2071" width="11.75" style="468" customWidth="1"/>
    <col min="2072" max="2073" width="10.25" style="468" customWidth="1"/>
    <col min="2074" max="2304" width="9" style="468"/>
    <col min="2305" max="2305" width="15.625" style="468" customWidth="1"/>
    <col min="2306" max="2311" width="9" style="468"/>
    <col min="2312" max="2312" width="10" style="468" customWidth="1"/>
    <col min="2313" max="2315" width="9" style="468"/>
    <col min="2316" max="2316" width="10.75" style="468" customWidth="1"/>
    <col min="2317" max="2317" width="9.625" style="468" customWidth="1"/>
    <col min="2318" max="2318" width="15.375" style="468" customWidth="1"/>
    <col min="2319" max="2321" width="9" style="468"/>
    <col min="2322" max="2322" width="10.625" style="468" customWidth="1"/>
    <col min="2323" max="2323" width="10" style="468" customWidth="1"/>
    <col min="2324" max="2324" width="10.375" style="468" customWidth="1"/>
    <col min="2325" max="2326" width="9" style="468"/>
    <col min="2327" max="2327" width="11.75" style="468" customWidth="1"/>
    <col min="2328" max="2329" width="10.25" style="468" customWidth="1"/>
    <col min="2330" max="2560" width="9" style="468"/>
    <col min="2561" max="2561" width="15.625" style="468" customWidth="1"/>
    <col min="2562" max="2567" width="9" style="468"/>
    <col min="2568" max="2568" width="10" style="468" customWidth="1"/>
    <col min="2569" max="2571" width="9" style="468"/>
    <col min="2572" max="2572" width="10.75" style="468" customWidth="1"/>
    <col min="2573" max="2573" width="9.625" style="468" customWidth="1"/>
    <col min="2574" max="2574" width="15.375" style="468" customWidth="1"/>
    <col min="2575" max="2577" width="9" style="468"/>
    <col min="2578" max="2578" width="10.625" style="468" customWidth="1"/>
    <col min="2579" max="2579" width="10" style="468" customWidth="1"/>
    <col min="2580" max="2580" width="10.375" style="468" customWidth="1"/>
    <col min="2581" max="2582" width="9" style="468"/>
    <col min="2583" max="2583" width="11.75" style="468" customWidth="1"/>
    <col min="2584" max="2585" width="10.25" style="468" customWidth="1"/>
    <col min="2586" max="2816" width="9" style="468"/>
    <col min="2817" max="2817" width="15.625" style="468" customWidth="1"/>
    <col min="2818" max="2823" width="9" style="468"/>
    <col min="2824" max="2824" width="10" style="468" customWidth="1"/>
    <col min="2825" max="2827" width="9" style="468"/>
    <col min="2828" max="2828" width="10.75" style="468" customWidth="1"/>
    <col min="2829" max="2829" width="9.625" style="468" customWidth="1"/>
    <col min="2830" max="2830" width="15.375" style="468" customWidth="1"/>
    <col min="2831" max="2833" width="9" style="468"/>
    <col min="2834" max="2834" width="10.625" style="468" customWidth="1"/>
    <col min="2835" max="2835" width="10" style="468" customWidth="1"/>
    <col min="2836" max="2836" width="10.375" style="468" customWidth="1"/>
    <col min="2837" max="2838" width="9" style="468"/>
    <col min="2839" max="2839" width="11.75" style="468" customWidth="1"/>
    <col min="2840" max="2841" width="10.25" style="468" customWidth="1"/>
    <col min="2842" max="3072" width="9" style="468"/>
    <col min="3073" max="3073" width="15.625" style="468" customWidth="1"/>
    <col min="3074" max="3079" width="9" style="468"/>
    <col min="3080" max="3080" width="10" style="468" customWidth="1"/>
    <col min="3081" max="3083" width="9" style="468"/>
    <col min="3084" max="3084" width="10.75" style="468" customWidth="1"/>
    <col min="3085" max="3085" width="9.625" style="468" customWidth="1"/>
    <col min="3086" max="3086" width="15.375" style="468" customWidth="1"/>
    <col min="3087" max="3089" width="9" style="468"/>
    <col min="3090" max="3090" width="10.625" style="468" customWidth="1"/>
    <col min="3091" max="3091" width="10" style="468" customWidth="1"/>
    <col min="3092" max="3092" width="10.375" style="468" customWidth="1"/>
    <col min="3093" max="3094" width="9" style="468"/>
    <col min="3095" max="3095" width="11.75" style="468" customWidth="1"/>
    <col min="3096" max="3097" width="10.25" style="468" customWidth="1"/>
    <col min="3098" max="3328" width="9" style="468"/>
    <col min="3329" max="3329" width="15.625" style="468" customWidth="1"/>
    <col min="3330" max="3335" width="9" style="468"/>
    <col min="3336" max="3336" width="10" style="468" customWidth="1"/>
    <col min="3337" max="3339" width="9" style="468"/>
    <col min="3340" max="3340" width="10.75" style="468" customWidth="1"/>
    <col min="3341" max="3341" width="9.625" style="468" customWidth="1"/>
    <col min="3342" max="3342" width="15.375" style="468" customWidth="1"/>
    <col min="3343" max="3345" width="9" style="468"/>
    <col min="3346" max="3346" width="10.625" style="468" customWidth="1"/>
    <col min="3347" max="3347" width="10" style="468" customWidth="1"/>
    <col min="3348" max="3348" width="10.375" style="468" customWidth="1"/>
    <col min="3349" max="3350" width="9" style="468"/>
    <col min="3351" max="3351" width="11.75" style="468" customWidth="1"/>
    <col min="3352" max="3353" width="10.25" style="468" customWidth="1"/>
    <col min="3354" max="3584" width="9" style="468"/>
    <col min="3585" max="3585" width="15.625" style="468" customWidth="1"/>
    <col min="3586" max="3591" width="9" style="468"/>
    <col min="3592" max="3592" width="10" style="468" customWidth="1"/>
    <col min="3593" max="3595" width="9" style="468"/>
    <col min="3596" max="3596" width="10.75" style="468" customWidth="1"/>
    <col min="3597" max="3597" width="9.625" style="468" customWidth="1"/>
    <col min="3598" max="3598" width="15.375" style="468" customWidth="1"/>
    <col min="3599" max="3601" width="9" style="468"/>
    <col min="3602" max="3602" width="10.625" style="468" customWidth="1"/>
    <col min="3603" max="3603" width="10" style="468" customWidth="1"/>
    <col min="3604" max="3604" width="10.375" style="468" customWidth="1"/>
    <col min="3605" max="3606" width="9" style="468"/>
    <col min="3607" max="3607" width="11.75" style="468" customWidth="1"/>
    <col min="3608" max="3609" width="10.25" style="468" customWidth="1"/>
    <col min="3610" max="3840" width="9" style="468"/>
    <col min="3841" max="3841" width="15.625" style="468" customWidth="1"/>
    <col min="3842" max="3847" width="9" style="468"/>
    <col min="3848" max="3848" width="10" style="468" customWidth="1"/>
    <col min="3849" max="3851" width="9" style="468"/>
    <col min="3852" max="3852" width="10.75" style="468" customWidth="1"/>
    <col min="3853" max="3853" width="9.625" style="468" customWidth="1"/>
    <col min="3854" max="3854" width="15.375" style="468" customWidth="1"/>
    <col min="3855" max="3857" width="9" style="468"/>
    <col min="3858" max="3858" width="10.625" style="468" customWidth="1"/>
    <col min="3859" max="3859" width="10" style="468" customWidth="1"/>
    <col min="3860" max="3860" width="10.375" style="468" customWidth="1"/>
    <col min="3861" max="3862" width="9" style="468"/>
    <col min="3863" max="3863" width="11.75" style="468" customWidth="1"/>
    <col min="3864" max="3865" width="10.25" style="468" customWidth="1"/>
    <col min="3866" max="4096" width="9" style="468"/>
    <col min="4097" max="4097" width="15.625" style="468" customWidth="1"/>
    <col min="4098" max="4103" width="9" style="468"/>
    <col min="4104" max="4104" width="10" style="468" customWidth="1"/>
    <col min="4105" max="4107" width="9" style="468"/>
    <col min="4108" max="4108" width="10.75" style="468" customWidth="1"/>
    <col min="4109" max="4109" width="9.625" style="468" customWidth="1"/>
    <col min="4110" max="4110" width="15.375" style="468" customWidth="1"/>
    <col min="4111" max="4113" width="9" style="468"/>
    <col min="4114" max="4114" width="10.625" style="468" customWidth="1"/>
    <col min="4115" max="4115" width="10" style="468" customWidth="1"/>
    <col min="4116" max="4116" width="10.375" style="468" customWidth="1"/>
    <col min="4117" max="4118" width="9" style="468"/>
    <col min="4119" max="4119" width="11.75" style="468" customWidth="1"/>
    <col min="4120" max="4121" width="10.25" style="468" customWidth="1"/>
    <col min="4122" max="4352" width="9" style="468"/>
    <col min="4353" max="4353" width="15.625" style="468" customWidth="1"/>
    <col min="4354" max="4359" width="9" style="468"/>
    <col min="4360" max="4360" width="10" style="468" customWidth="1"/>
    <col min="4361" max="4363" width="9" style="468"/>
    <col min="4364" max="4364" width="10.75" style="468" customWidth="1"/>
    <col min="4365" max="4365" width="9.625" style="468" customWidth="1"/>
    <col min="4366" max="4366" width="15.375" style="468" customWidth="1"/>
    <col min="4367" max="4369" width="9" style="468"/>
    <col min="4370" max="4370" width="10.625" style="468" customWidth="1"/>
    <col min="4371" max="4371" width="10" style="468" customWidth="1"/>
    <col min="4372" max="4372" width="10.375" style="468" customWidth="1"/>
    <col min="4373" max="4374" width="9" style="468"/>
    <col min="4375" max="4375" width="11.75" style="468" customWidth="1"/>
    <col min="4376" max="4377" width="10.25" style="468" customWidth="1"/>
    <col min="4378" max="4608" width="9" style="468"/>
    <col min="4609" max="4609" width="15.625" style="468" customWidth="1"/>
    <col min="4610" max="4615" width="9" style="468"/>
    <col min="4616" max="4616" width="10" style="468" customWidth="1"/>
    <col min="4617" max="4619" width="9" style="468"/>
    <col min="4620" max="4620" width="10.75" style="468" customWidth="1"/>
    <col min="4621" max="4621" width="9.625" style="468" customWidth="1"/>
    <col min="4622" max="4622" width="15.375" style="468" customWidth="1"/>
    <col min="4623" max="4625" width="9" style="468"/>
    <col min="4626" max="4626" width="10.625" style="468" customWidth="1"/>
    <col min="4627" max="4627" width="10" style="468" customWidth="1"/>
    <col min="4628" max="4628" width="10.375" style="468" customWidth="1"/>
    <col min="4629" max="4630" width="9" style="468"/>
    <col min="4631" max="4631" width="11.75" style="468" customWidth="1"/>
    <col min="4632" max="4633" width="10.25" style="468" customWidth="1"/>
    <col min="4634" max="4864" width="9" style="468"/>
    <col min="4865" max="4865" width="15.625" style="468" customWidth="1"/>
    <col min="4866" max="4871" width="9" style="468"/>
    <col min="4872" max="4872" width="10" style="468" customWidth="1"/>
    <col min="4873" max="4875" width="9" style="468"/>
    <col min="4876" max="4876" width="10.75" style="468" customWidth="1"/>
    <col min="4877" max="4877" width="9.625" style="468" customWidth="1"/>
    <col min="4878" max="4878" width="15.375" style="468" customWidth="1"/>
    <col min="4879" max="4881" width="9" style="468"/>
    <col min="4882" max="4882" width="10.625" style="468" customWidth="1"/>
    <col min="4883" max="4883" width="10" style="468" customWidth="1"/>
    <col min="4884" max="4884" width="10.375" style="468" customWidth="1"/>
    <col min="4885" max="4886" width="9" style="468"/>
    <col min="4887" max="4887" width="11.75" style="468" customWidth="1"/>
    <col min="4888" max="4889" width="10.25" style="468" customWidth="1"/>
    <col min="4890" max="5120" width="9" style="468"/>
    <col min="5121" max="5121" width="15.625" style="468" customWidth="1"/>
    <col min="5122" max="5127" width="9" style="468"/>
    <col min="5128" max="5128" width="10" style="468" customWidth="1"/>
    <col min="5129" max="5131" width="9" style="468"/>
    <col min="5132" max="5132" width="10.75" style="468" customWidth="1"/>
    <col min="5133" max="5133" width="9.625" style="468" customWidth="1"/>
    <col min="5134" max="5134" width="15.375" style="468" customWidth="1"/>
    <col min="5135" max="5137" width="9" style="468"/>
    <col min="5138" max="5138" width="10.625" style="468" customWidth="1"/>
    <col min="5139" max="5139" width="10" style="468" customWidth="1"/>
    <col min="5140" max="5140" width="10.375" style="468" customWidth="1"/>
    <col min="5141" max="5142" width="9" style="468"/>
    <col min="5143" max="5143" width="11.75" style="468" customWidth="1"/>
    <col min="5144" max="5145" width="10.25" style="468" customWidth="1"/>
    <col min="5146" max="5376" width="9" style="468"/>
    <col min="5377" max="5377" width="15.625" style="468" customWidth="1"/>
    <col min="5378" max="5383" width="9" style="468"/>
    <col min="5384" max="5384" width="10" style="468" customWidth="1"/>
    <col min="5385" max="5387" width="9" style="468"/>
    <col min="5388" max="5388" width="10.75" style="468" customWidth="1"/>
    <col min="5389" max="5389" width="9.625" style="468" customWidth="1"/>
    <col min="5390" max="5390" width="15.375" style="468" customWidth="1"/>
    <col min="5391" max="5393" width="9" style="468"/>
    <col min="5394" max="5394" width="10.625" style="468" customWidth="1"/>
    <col min="5395" max="5395" width="10" style="468" customWidth="1"/>
    <col min="5396" max="5396" width="10.375" style="468" customWidth="1"/>
    <col min="5397" max="5398" width="9" style="468"/>
    <col min="5399" max="5399" width="11.75" style="468" customWidth="1"/>
    <col min="5400" max="5401" width="10.25" style="468" customWidth="1"/>
    <col min="5402" max="5632" width="9" style="468"/>
    <col min="5633" max="5633" width="15.625" style="468" customWidth="1"/>
    <col min="5634" max="5639" width="9" style="468"/>
    <col min="5640" max="5640" width="10" style="468" customWidth="1"/>
    <col min="5641" max="5643" width="9" style="468"/>
    <col min="5644" max="5644" width="10.75" style="468" customWidth="1"/>
    <col min="5645" max="5645" width="9.625" style="468" customWidth="1"/>
    <col min="5646" max="5646" width="15.375" style="468" customWidth="1"/>
    <col min="5647" max="5649" width="9" style="468"/>
    <col min="5650" max="5650" width="10.625" style="468" customWidth="1"/>
    <col min="5651" max="5651" width="10" style="468" customWidth="1"/>
    <col min="5652" max="5652" width="10.375" style="468" customWidth="1"/>
    <col min="5653" max="5654" width="9" style="468"/>
    <col min="5655" max="5655" width="11.75" style="468" customWidth="1"/>
    <col min="5656" max="5657" width="10.25" style="468" customWidth="1"/>
    <col min="5658" max="5888" width="9" style="468"/>
    <col min="5889" max="5889" width="15.625" style="468" customWidth="1"/>
    <col min="5890" max="5895" width="9" style="468"/>
    <col min="5896" max="5896" width="10" style="468" customWidth="1"/>
    <col min="5897" max="5899" width="9" style="468"/>
    <col min="5900" max="5900" width="10.75" style="468" customWidth="1"/>
    <col min="5901" max="5901" width="9.625" style="468" customWidth="1"/>
    <col min="5902" max="5902" width="15.375" style="468" customWidth="1"/>
    <col min="5903" max="5905" width="9" style="468"/>
    <col min="5906" max="5906" width="10.625" style="468" customWidth="1"/>
    <col min="5907" max="5907" width="10" style="468" customWidth="1"/>
    <col min="5908" max="5908" width="10.375" style="468" customWidth="1"/>
    <col min="5909" max="5910" width="9" style="468"/>
    <col min="5911" max="5911" width="11.75" style="468" customWidth="1"/>
    <col min="5912" max="5913" width="10.25" style="468" customWidth="1"/>
    <col min="5914" max="6144" width="9" style="468"/>
    <col min="6145" max="6145" width="15.625" style="468" customWidth="1"/>
    <col min="6146" max="6151" width="9" style="468"/>
    <col min="6152" max="6152" width="10" style="468" customWidth="1"/>
    <col min="6153" max="6155" width="9" style="468"/>
    <col min="6156" max="6156" width="10.75" style="468" customWidth="1"/>
    <col min="6157" max="6157" width="9.625" style="468" customWidth="1"/>
    <col min="6158" max="6158" width="15.375" style="468" customWidth="1"/>
    <col min="6159" max="6161" width="9" style="468"/>
    <col min="6162" max="6162" width="10.625" style="468" customWidth="1"/>
    <col min="6163" max="6163" width="10" style="468" customWidth="1"/>
    <col min="6164" max="6164" width="10.375" style="468" customWidth="1"/>
    <col min="6165" max="6166" width="9" style="468"/>
    <col min="6167" max="6167" width="11.75" style="468" customWidth="1"/>
    <col min="6168" max="6169" width="10.25" style="468" customWidth="1"/>
    <col min="6170" max="6400" width="9" style="468"/>
    <col min="6401" max="6401" width="15.625" style="468" customWidth="1"/>
    <col min="6402" max="6407" width="9" style="468"/>
    <col min="6408" max="6408" width="10" style="468" customWidth="1"/>
    <col min="6409" max="6411" width="9" style="468"/>
    <col min="6412" max="6412" width="10.75" style="468" customWidth="1"/>
    <col min="6413" max="6413" width="9.625" style="468" customWidth="1"/>
    <col min="6414" max="6414" width="15.375" style="468" customWidth="1"/>
    <col min="6415" max="6417" width="9" style="468"/>
    <col min="6418" max="6418" width="10.625" style="468" customWidth="1"/>
    <col min="6419" max="6419" width="10" style="468" customWidth="1"/>
    <col min="6420" max="6420" width="10.375" style="468" customWidth="1"/>
    <col min="6421" max="6422" width="9" style="468"/>
    <col min="6423" max="6423" width="11.75" style="468" customWidth="1"/>
    <col min="6424" max="6425" width="10.25" style="468" customWidth="1"/>
    <col min="6426" max="6656" width="9" style="468"/>
    <col min="6657" max="6657" width="15.625" style="468" customWidth="1"/>
    <col min="6658" max="6663" width="9" style="468"/>
    <col min="6664" max="6664" width="10" style="468" customWidth="1"/>
    <col min="6665" max="6667" width="9" style="468"/>
    <col min="6668" max="6668" width="10.75" style="468" customWidth="1"/>
    <col min="6669" max="6669" width="9.625" style="468" customWidth="1"/>
    <col min="6670" max="6670" width="15.375" style="468" customWidth="1"/>
    <col min="6671" max="6673" width="9" style="468"/>
    <col min="6674" max="6674" width="10.625" style="468" customWidth="1"/>
    <col min="6675" max="6675" width="10" style="468" customWidth="1"/>
    <col min="6676" max="6676" width="10.375" style="468" customWidth="1"/>
    <col min="6677" max="6678" width="9" style="468"/>
    <col min="6679" max="6679" width="11.75" style="468" customWidth="1"/>
    <col min="6680" max="6681" width="10.25" style="468" customWidth="1"/>
    <col min="6682" max="6912" width="9" style="468"/>
    <col min="6913" max="6913" width="15.625" style="468" customWidth="1"/>
    <col min="6914" max="6919" width="9" style="468"/>
    <col min="6920" max="6920" width="10" style="468" customWidth="1"/>
    <col min="6921" max="6923" width="9" style="468"/>
    <col min="6924" max="6924" width="10.75" style="468" customWidth="1"/>
    <col min="6925" max="6925" width="9.625" style="468" customWidth="1"/>
    <col min="6926" max="6926" width="15.375" style="468" customWidth="1"/>
    <col min="6927" max="6929" width="9" style="468"/>
    <col min="6930" max="6930" width="10.625" style="468" customWidth="1"/>
    <col min="6931" max="6931" width="10" style="468" customWidth="1"/>
    <col min="6932" max="6932" width="10.375" style="468" customWidth="1"/>
    <col min="6933" max="6934" width="9" style="468"/>
    <col min="6935" max="6935" width="11.75" style="468" customWidth="1"/>
    <col min="6936" max="6937" width="10.25" style="468" customWidth="1"/>
    <col min="6938" max="7168" width="9" style="468"/>
    <col min="7169" max="7169" width="15.625" style="468" customWidth="1"/>
    <col min="7170" max="7175" width="9" style="468"/>
    <col min="7176" max="7176" width="10" style="468" customWidth="1"/>
    <col min="7177" max="7179" width="9" style="468"/>
    <col min="7180" max="7180" width="10.75" style="468" customWidth="1"/>
    <col min="7181" max="7181" width="9.625" style="468" customWidth="1"/>
    <col min="7182" max="7182" width="15.375" style="468" customWidth="1"/>
    <col min="7183" max="7185" width="9" style="468"/>
    <col min="7186" max="7186" width="10.625" style="468" customWidth="1"/>
    <col min="7187" max="7187" width="10" style="468" customWidth="1"/>
    <col min="7188" max="7188" width="10.375" style="468" customWidth="1"/>
    <col min="7189" max="7190" width="9" style="468"/>
    <col min="7191" max="7191" width="11.75" style="468" customWidth="1"/>
    <col min="7192" max="7193" width="10.25" style="468" customWidth="1"/>
    <col min="7194" max="7424" width="9" style="468"/>
    <col min="7425" max="7425" width="15.625" style="468" customWidth="1"/>
    <col min="7426" max="7431" width="9" style="468"/>
    <col min="7432" max="7432" width="10" style="468" customWidth="1"/>
    <col min="7433" max="7435" width="9" style="468"/>
    <col min="7436" max="7436" width="10.75" style="468" customWidth="1"/>
    <col min="7437" max="7437" width="9.625" style="468" customWidth="1"/>
    <col min="7438" max="7438" width="15.375" style="468" customWidth="1"/>
    <col min="7439" max="7441" width="9" style="468"/>
    <col min="7442" max="7442" width="10.625" style="468" customWidth="1"/>
    <col min="7443" max="7443" width="10" style="468" customWidth="1"/>
    <col min="7444" max="7444" width="10.375" style="468" customWidth="1"/>
    <col min="7445" max="7446" width="9" style="468"/>
    <col min="7447" max="7447" width="11.75" style="468" customWidth="1"/>
    <col min="7448" max="7449" width="10.25" style="468" customWidth="1"/>
    <col min="7450" max="7680" width="9" style="468"/>
    <col min="7681" max="7681" width="15.625" style="468" customWidth="1"/>
    <col min="7682" max="7687" width="9" style="468"/>
    <col min="7688" max="7688" width="10" style="468" customWidth="1"/>
    <col min="7689" max="7691" width="9" style="468"/>
    <col min="7692" max="7692" width="10.75" style="468" customWidth="1"/>
    <col min="7693" max="7693" width="9.625" style="468" customWidth="1"/>
    <col min="7694" max="7694" width="15.375" style="468" customWidth="1"/>
    <col min="7695" max="7697" width="9" style="468"/>
    <col min="7698" max="7698" width="10.625" style="468" customWidth="1"/>
    <col min="7699" max="7699" width="10" style="468" customWidth="1"/>
    <col min="7700" max="7700" width="10.375" style="468" customWidth="1"/>
    <col min="7701" max="7702" width="9" style="468"/>
    <col min="7703" max="7703" width="11.75" style="468" customWidth="1"/>
    <col min="7704" max="7705" width="10.25" style="468" customWidth="1"/>
    <col min="7706" max="7936" width="9" style="468"/>
    <col min="7937" max="7937" width="15.625" style="468" customWidth="1"/>
    <col min="7938" max="7943" width="9" style="468"/>
    <col min="7944" max="7944" width="10" style="468" customWidth="1"/>
    <col min="7945" max="7947" width="9" style="468"/>
    <col min="7948" max="7948" width="10.75" style="468" customWidth="1"/>
    <col min="7949" max="7949" width="9.625" style="468" customWidth="1"/>
    <col min="7950" max="7950" width="15.375" style="468" customWidth="1"/>
    <col min="7951" max="7953" width="9" style="468"/>
    <col min="7954" max="7954" width="10.625" style="468" customWidth="1"/>
    <col min="7955" max="7955" width="10" style="468" customWidth="1"/>
    <col min="7956" max="7956" width="10.375" style="468" customWidth="1"/>
    <col min="7957" max="7958" width="9" style="468"/>
    <col min="7959" max="7959" width="11.75" style="468" customWidth="1"/>
    <col min="7960" max="7961" width="10.25" style="468" customWidth="1"/>
    <col min="7962" max="8192" width="9" style="468"/>
    <col min="8193" max="8193" width="15.625" style="468" customWidth="1"/>
    <col min="8194" max="8199" width="9" style="468"/>
    <col min="8200" max="8200" width="10" style="468" customWidth="1"/>
    <col min="8201" max="8203" width="9" style="468"/>
    <col min="8204" max="8204" width="10.75" style="468" customWidth="1"/>
    <col min="8205" max="8205" width="9.625" style="468" customWidth="1"/>
    <col min="8206" max="8206" width="15.375" style="468" customWidth="1"/>
    <col min="8207" max="8209" width="9" style="468"/>
    <col min="8210" max="8210" width="10.625" style="468" customWidth="1"/>
    <col min="8211" max="8211" width="10" style="468" customWidth="1"/>
    <col min="8212" max="8212" width="10.375" style="468" customWidth="1"/>
    <col min="8213" max="8214" width="9" style="468"/>
    <col min="8215" max="8215" width="11.75" style="468" customWidth="1"/>
    <col min="8216" max="8217" width="10.25" style="468" customWidth="1"/>
    <col min="8218" max="8448" width="9" style="468"/>
    <col min="8449" max="8449" width="15.625" style="468" customWidth="1"/>
    <col min="8450" max="8455" width="9" style="468"/>
    <col min="8456" max="8456" width="10" style="468" customWidth="1"/>
    <col min="8457" max="8459" width="9" style="468"/>
    <col min="8460" max="8460" width="10.75" style="468" customWidth="1"/>
    <col min="8461" max="8461" width="9.625" style="468" customWidth="1"/>
    <col min="8462" max="8462" width="15.375" style="468" customWidth="1"/>
    <col min="8463" max="8465" width="9" style="468"/>
    <col min="8466" max="8466" width="10.625" style="468" customWidth="1"/>
    <col min="8467" max="8467" width="10" style="468" customWidth="1"/>
    <col min="8468" max="8468" width="10.375" style="468" customWidth="1"/>
    <col min="8469" max="8470" width="9" style="468"/>
    <col min="8471" max="8471" width="11.75" style="468" customWidth="1"/>
    <col min="8472" max="8473" width="10.25" style="468" customWidth="1"/>
    <col min="8474" max="8704" width="9" style="468"/>
    <col min="8705" max="8705" width="15.625" style="468" customWidth="1"/>
    <col min="8706" max="8711" width="9" style="468"/>
    <col min="8712" max="8712" width="10" style="468" customWidth="1"/>
    <col min="8713" max="8715" width="9" style="468"/>
    <col min="8716" max="8716" width="10.75" style="468" customWidth="1"/>
    <col min="8717" max="8717" width="9.625" style="468" customWidth="1"/>
    <col min="8718" max="8718" width="15.375" style="468" customWidth="1"/>
    <col min="8719" max="8721" width="9" style="468"/>
    <col min="8722" max="8722" width="10.625" style="468" customWidth="1"/>
    <col min="8723" max="8723" width="10" style="468" customWidth="1"/>
    <col min="8724" max="8724" width="10.375" style="468" customWidth="1"/>
    <col min="8725" max="8726" width="9" style="468"/>
    <col min="8727" max="8727" width="11.75" style="468" customWidth="1"/>
    <col min="8728" max="8729" width="10.25" style="468" customWidth="1"/>
    <col min="8730" max="8960" width="9" style="468"/>
    <col min="8961" max="8961" width="15.625" style="468" customWidth="1"/>
    <col min="8962" max="8967" width="9" style="468"/>
    <col min="8968" max="8968" width="10" style="468" customWidth="1"/>
    <col min="8969" max="8971" width="9" style="468"/>
    <col min="8972" max="8972" width="10.75" style="468" customWidth="1"/>
    <col min="8973" max="8973" width="9.625" style="468" customWidth="1"/>
    <col min="8974" max="8974" width="15.375" style="468" customWidth="1"/>
    <col min="8975" max="8977" width="9" style="468"/>
    <col min="8978" max="8978" width="10.625" style="468" customWidth="1"/>
    <col min="8979" max="8979" width="10" style="468" customWidth="1"/>
    <col min="8980" max="8980" width="10.375" style="468" customWidth="1"/>
    <col min="8981" max="8982" width="9" style="468"/>
    <col min="8983" max="8983" width="11.75" style="468" customWidth="1"/>
    <col min="8984" max="8985" width="10.25" style="468" customWidth="1"/>
    <col min="8986" max="9216" width="9" style="468"/>
    <col min="9217" max="9217" width="15.625" style="468" customWidth="1"/>
    <col min="9218" max="9223" width="9" style="468"/>
    <col min="9224" max="9224" width="10" style="468" customWidth="1"/>
    <col min="9225" max="9227" width="9" style="468"/>
    <col min="9228" max="9228" width="10.75" style="468" customWidth="1"/>
    <col min="9229" max="9229" width="9.625" style="468" customWidth="1"/>
    <col min="9230" max="9230" width="15.375" style="468" customWidth="1"/>
    <col min="9231" max="9233" width="9" style="468"/>
    <col min="9234" max="9234" width="10.625" style="468" customWidth="1"/>
    <col min="9235" max="9235" width="10" style="468" customWidth="1"/>
    <col min="9236" max="9236" width="10.375" style="468" customWidth="1"/>
    <col min="9237" max="9238" width="9" style="468"/>
    <col min="9239" max="9239" width="11.75" style="468" customWidth="1"/>
    <col min="9240" max="9241" width="10.25" style="468" customWidth="1"/>
    <col min="9242" max="9472" width="9" style="468"/>
    <col min="9473" max="9473" width="15.625" style="468" customWidth="1"/>
    <col min="9474" max="9479" width="9" style="468"/>
    <col min="9480" max="9480" width="10" style="468" customWidth="1"/>
    <col min="9481" max="9483" width="9" style="468"/>
    <col min="9484" max="9484" width="10.75" style="468" customWidth="1"/>
    <col min="9485" max="9485" width="9.625" style="468" customWidth="1"/>
    <col min="9486" max="9486" width="15.375" style="468" customWidth="1"/>
    <col min="9487" max="9489" width="9" style="468"/>
    <col min="9490" max="9490" width="10.625" style="468" customWidth="1"/>
    <col min="9491" max="9491" width="10" style="468" customWidth="1"/>
    <col min="9492" max="9492" width="10.375" style="468" customWidth="1"/>
    <col min="9493" max="9494" width="9" style="468"/>
    <col min="9495" max="9495" width="11.75" style="468" customWidth="1"/>
    <col min="9496" max="9497" width="10.25" style="468" customWidth="1"/>
    <col min="9498" max="9728" width="9" style="468"/>
    <col min="9729" max="9729" width="15.625" style="468" customWidth="1"/>
    <col min="9730" max="9735" width="9" style="468"/>
    <col min="9736" max="9736" width="10" style="468" customWidth="1"/>
    <col min="9737" max="9739" width="9" style="468"/>
    <col min="9740" max="9740" width="10.75" style="468" customWidth="1"/>
    <col min="9741" max="9741" width="9.625" style="468" customWidth="1"/>
    <col min="9742" max="9742" width="15.375" style="468" customWidth="1"/>
    <col min="9743" max="9745" width="9" style="468"/>
    <col min="9746" max="9746" width="10.625" style="468" customWidth="1"/>
    <col min="9747" max="9747" width="10" style="468" customWidth="1"/>
    <col min="9748" max="9748" width="10.375" style="468" customWidth="1"/>
    <col min="9749" max="9750" width="9" style="468"/>
    <col min="9751" max="9751" width="11.75" style="468" customWidth="1"/>
    <col min="9752" max="9753" width="10.25" style="468" customWidth="1"/>
    <col min="9754" max="9984" width="9" style="468"/>
    <col min="9985" max="9985" width="15.625" style="468" customWidth="1"/>
    <col min="9986" max="9991" width="9" style="468"/>
    <col min="9992" max="9992" width="10" style="468" customWidth="1"/>
    <col min="9993" max="9995" width="9" style="468"/>
    <col min="9996" max="9996" width="10.75" style="468" customWidth="1"/>
    <col min="9997" max="9997" width="9.625" style="468" customWidth="1"/>
    <col min="9998" max="9998" width="15.375" style="468" customWidth="1"/>
    <col min="9999" max="10001" width="9" style="468"/>
    <col min="10002" max="10002" width="10.625" style="468" customWidth="1"/>
    <col min="10003" max="10003" width="10" style="468" customWidth="1"/>
    <col min="10004" max="10004" width="10.375" style="468" customWidth="1"/>
    <col min="10005" max="10006" width="9" style="468"/>
    <col min="10007" max="10007" width="11.75" style="468" customWidth="1"/>
    <col min="10008" max="10009" width="10.25" style="468" customWidth="1"/>
    <col min="10010" max="10240" width="9" style="468"/>
    <col min="10241" max="10241" width="15.625" style="468" customWidth="1"/>
    <col min="10242" max="10247" width="9" style="468"/>
    <col min="10248" max="10248" width="10" style="468" customWidth="1"/>
    <col min="10249" max="10251" width="9" style="468"/>
    <col min="10252" max="10252" width="10.75" style="468" customWidth="1"/>
    <col min="10253" max="10253" width="9.625" style="468" customWidth="1"/>
    <col min="10254" max="10254" width="15.375" style="468" customWidth="1"/>
    <col min="10255" max="10257" width="9" style="468"/>
    <col min="10258" max="10258" width="10.625" style="468" customWidth="1"/>
    <col min="10259" max="10259" width="10" style="468" customWidth="1"/>
    <col min="10260" max="10260" width="10.375" style="468" customWidth="1"/>
    <col min="10261" max="10262" width="9" style="468"/>
    <col min="10263" max="10263" width="11.75" style="468" customWidth="1"/>
    <col min="10264" max="10265" width="10.25" style="468" customWidth="1"/>
    <col min="10266" max="10496" width="9" style="468"/>
    <col min="10497" max="10497" width="15.625" style="468" customWidth="1"/>
    <col min="10498" max="10503" width="9" style="468"/>
    <col min="10504" max="10504" width="10" style="468" customWidth="1"/>
    <col min="10505" max="10507" width="9" style="468"/>
    <col min="10508" max="10508" width="10.75" style="468" customWidth="1"/>
    <col min="10509" max="10509" width="9.625" style="468" customWidth="1"/>
    <col min="10510" max="10510" width="15.375" style="468" customWidth="1"/>
    <col min="10511" max="10513" width="9" style="468"/>
    <col min="10514" max="10514" width="10.625" style="468" customWidth="1"/>
    <col min="10515" max="10515" width="10" style="468" customWidth="1"/>
    <col min="10516" max="10516" width="10.375" style="468" customWidth="1"/>
    <col min="10517" max="10518" width="9" style="468"/>
    <col min="10519" max="10519" width="11.75" style="468" customWidth="1"/>
    <col min="10520" max="10521" width="10.25" style="468" customWidth="1"/>
    <col min="10522" max="10752" width="9" style="468"/>
    <col min="10753" max="10753" width="15.625" style="468" customWidth="1"/>
    <col min="10754" max="10759" width="9" style="468"/>
    <col min="10760" max="10760" width="10" style="468" customWidth="1"/>
    <col min="10761" max="10763" width="9" style="468"/>
    <col min="10764" max="10764" width="10.75" style="468" customWidth="1"/>
    <col min="10765" max="10765" width="9.625" style="468" customWidth="1"/>
    <col min="10766" max="10766" width="15.375" style="468" customWidth="1"/>
    <col min="10767" max="10769" width="9" style="468"/>
    <col min="10770" max="10770" width="10.625" style="468" customWidth="1"/>
    <col min="10771" max="10771" width="10" style="468" customWidth="1"/>
    <col min="10772" max="10772" width="10.375" style="468" customWidth="1"/>
    <col min="10773" max="10774" width="9" style="468"/>
    <col min="10775" max="10775" width="11.75" style="468" customWidth="1"/>
    <col min="10776" max="10777" width="10.25" style="468" customWidth="1"/>
    <col min="10778" max="11008" width="9" style="468"/>
    <col min="11009" max="11009" width="15.625" style="468" customWidth="1"/>
    <col min="11010" max="11015" width="9" style="468"/>
    <col min="11016" max="11016" width="10" style="468" customWidth="1"/>
    <col min="11017" max="11019" width="9" style="468"/>
    <col min="11020" max="11020" width="10.75" style="468" customWidth="1"/>
    <col min="11021" max="11021" width="9.625" style="468" customWidth="1"/>
    <col min="11022" max="11022" width="15.375" style="468" customWidth="1"/>
    <col min="11023" max="11025" width="9" style="468"/>
    <col min="11026" max="11026" width="10.625" style="468" customWidth="1"/>
    <col min="11027" max="11027" width="10" style="468" customWidth="1"/>
    <col min="11028" max="11028" width="10.375" style="468" customWidth="1"/>
    <col min="11029" max="11030" width="9" style="468"/>
    <col min="11031" max="11031" width="11.75" style="468" customWidth="1"/>
    <col min="11032" max="11033" width="10.25" style="468" customWidth="1"/>
    <col min="11034" max="11264" width="9" style="468"/>
    <col min="11265" max="11265" width="15.625" style="468" customWidth="1"/>
    <col min="11266" max="11271" width="9" style="468"/>
    <col min="11272" max="11272" width="10" style="468" customWidth="1"/>
    <col min="11273" max="11275" width="9" style="468"/>
    <col min="11276" max="11276" width="10.75" style="468" customWidth="1"/>
    <col min="11277" max="11277" width="9.625" style="468" customWidth="1"/>
    <col min="11278" max="11278" width="15.375" style="468" customWidth="1"/>
    <col min="11279" max="11281" width="9" style="468"/>
    <col min="11282" max="11282" width="10.625" style="468" customWidth="1"/>
    <col min="11283" max="11283" width="10" style="468" customWidth="1"/>
    <col min="11284" max="11284" width="10.375" style="468" customWidth="1"/>
    <col min="11285" max="11286" width="9" style="468"/>
    <col min="11287" max="11287" width="11.75" style="468" customWidth="1"/>
    <col min="11288" max="11289" width="10.25" style="468" customWidth="1"/>
    <col min="11290" max="11520" width="9" style="468"/>
    <col min="11521" max="11521" width="15.625" style="468" customWidth="1"/>
    <col min="11522" max="11527" width="9" style="468"/>
    <col min="11528" max="11528" width="10" style="468" customWidth="1"/>
    <col min="11529" max="11531" width="9" style="468"/>
    <col min="11532" max="11532" width="10.75" style="468" customWidth="1"/>
    <col min="11533" max="11533" width="9.625" style="468" customWidth="1"/>
    <col min="11534" max="11534" width="15.375" style="468" customWidth="1"/>
    <col min="11535" max="11537" width="9" style="468"/>
    <col min="11538" max="11538" width="10.625" style="468" customWidth="1"/>
    <col min="11539" max="11539" width="10" style="468" customWidth="1"/>
    <col min="11540" max="11540" width="10.375" style="468" customWidth="1"/>
    <col min="11541" max="11542" width="9" style="468"/>
    <col min="11543" max="11543" width="11.75" style="468" customWidth="1"/>
    <col min="11544" max="11545" width="10.25" style="468" customWidth="1"/>
    <col min="11546" max="11776" width="9" style="468"/>
    <col min="11777" max="11777" width="15.625" style="468" customWidth="1"/>
    <col min="11778" max="11783" width="9" style="468"/>
    <col min="11784" max="11784" width="10" style="468" customWidth="1"/>
    <col min="11785" max="11787" width="9" style="468"/>
    <col min="11788" max="11788" width="10.75" style="468" customWidth="1"/>
    <col min="11789" max="11789" width="9.625" style="468" customWidth="1"/>
    <col min="11790" max="11790" width="15.375" style="468" customWidth="1"/>
    <col min="11791" max="11793" width="9" style="468"/>
    <col min="11794" max="11794" width="10.625" style="468" customWidth="1"/>
    <col min="11795" max="11795" width="10" style="468" customWidth="1"/>
    <col min="11796" max="11796" width="10.375" style="468" customWidth="1"/>
    <col min="11797" max="11798" width="9" style="468"/>
    <col min="11799" max="11799" width="11.75" style="468" customWidth="1"/>
    <col min="11800" max="11801" width="10.25" style="468" customWidth="1"/>
    <col min="11802" max="12032" width="9" style="468"/>
    <col min="12033" max="12033" width="15.625" style="468" customWidth="1"/>
    <col min="12034" max="12039" width="9" style="468"/>
    <col min="12040" max="12040" width="10" style="468" customWidth="1"/>
    <col min="12041" max="12043" width="9" style="468"/>
    <col min="12044" max="12044" width="10.75" style="468" customWidth="1"/>
    <col min="12045" max="12045" width="9.625" style="468" customWidth="1"/>
    <col min="12046" max="12046" width="15.375" style="468" customWidth="1"/>
    <col min="12047" max="12049" width="9" style="468"/>
    <col min="12050" max="12050" width="10.625" style="468" customWidth="1"/>
    <col min="12051" max="12051" width="10" style="468" customWidth="1"/>
    <col min="12052" max="12052" width="10.375" style="468" customWidth="1"/>
    <col min="12053" max="12054" width="9" style="468"/>
    <col min="12055" max="12055" width="11.75" style="468" customWidth="1"/>
    <col min="12056" max="12057" width="10.25" style="468" customWidth="1"/>
    <col min="12058" max="12288" width="9" style="468"/>
    <col min="12289" max="12289" width="15.625" style="468" customWidth="1"/>
    <col min="12290" max="12295" width="9" style="468"/>
    <col min="12296" max="12296" width="10" style="468" customWidth="1"/>
    <col min="12297" max="12299" width="9" style="468"/>
    <col min="12300" max="12300" width="10.75" style="468" customWidth="1"/>
    <col min="12301" max="12301" width="9.625" style="468" customWidth="1"/>
    <col min="12302" max="12302" width="15.375" style="468" customWidth="1"/>
    <col min="12303" max="12305" width="9" style="468"/>
    <col min="12306" max="12306" width="10.625" style="468" customWidth="1"/>
    <col min="12307" max="12307" width="10" style="468" customWidth="1"/>
    <col min="12308" max="12308" width="10.375" style="468" customWidth="1"/>
    <col min="12309" max="12310" width="9" style="468"/>
    <col min="12311" max="12311" width="11.75" style="468" customWidth="1"/>
    <col min="12312" max="12313" width="10.25" style="468" customWidth="1"/>
    <col min="12314" max="12544" width="9" style="468"/>
    <col min="12545" max="12545" width="15.625" style="468" customWidth="1"/>
    <col min="12546" max="12551" width="9" style="468"/>
    <col min="12552" max="12552" width="10" style="468" customWidth="1"/>
    <col min="12553" max="12555" width="9" style="468"/>
    <col min="12556" max="12556" width="10.75" style="468" customWidth="1"/>
    <col min="12557" max="12557" width="9.625" style="468" customWidth="1"/>
    <col min="12558" max="12558" width="15.375" style="468" customWidth="1"/>
    <col min="12559" max="12561" width="9" style="468"/>
    <col min="12562" max="12562" width="10.625" style="468" customWidth="1"/>
    <col min="12563" max="12563" width="10" style="468" customWidth="1"/>
    <col min="12564" max="12564" width="10.375" style="468" customWidth="1"/>
    <col min="12565" max="12566" width="9" style="468"/>
    <col min="12567" max="12567" width="11.75" style="468" customWidth="1"/>
    <col min="12568" max="12569" width="10.25" style="468" customWidth="1"/>
    <col min="12570" max="12800" width="9" style="468"/>
    <col min="12801" max="12801" width="15.625" style="468" customWidth="1"/>
    <col min="12802" max="12807" width="9" style="468"/>
    <col min="12808" max="12808" width="10" style="468" customWidth="1"/>
    <col min="12809" max="12811" width="9" style="468"/>
    <col min="12812" max="12812" width="10.75" style="468" customWidth="1"/>
    <col min="12813" max="12813" width="9.625" style="468" customWidth="1"/>
    <col min="12814" max="12814" width="15.375" style="468" customWidth="1"/>
    <col min="12815" max="12817" width="9" style="468"/>
    <col min="12818" max="12818" width="10.625" style="468" customWidth="1"/>
    <col min="12819" max="12819" width="10" style="468" customWidth="1"/>
    <col min="12820" max="12820" width="10.375" style="468" customWidth="1"/>
    <col min="12821" max="12822" width="9" style="468"/>
    <col min="12823" max="12823" width="11.75" style="468" customWidth="1"/>
    <col min="12824" max="12825" width="10.25" style="468" customWidth="1"/>
    <col min="12826" max="13056" width="9" style="468"/>
    <col min="13057" max="13057" width="15.625" style="468" customWidth="1"/>
    <col min="13058" max="13063" width="9" style="468"/>
    <col min="13064" max="13064" width="10" style="468" customWidth="1"/>
    <col min="13065" max="13067" width="9" style="468"/>
    <col min="13068" max="13068" width="10.75" style="468" customWidth="1"/>
    <col min="13069" max="13069" width="9.625" style="468" customWidth="1"/>
    <col min="13070" max="13070" width="15.375" style="468" customWidth="1"/>
    <col min="13071" max="13073" width="9" style="468"/>
    <col min="13074" max="13074" width="10.625" style="468" customWidth="1"/>
    <col min="13075" max="13075" width="10" style="468" customWidth="1"/>
    <col min="13076" max="13076" width="10.375" style="468" customWidth="1"/>
    <col min="13077" max="13078" width="9" style="468"/>
    <col min="13079" max="13079" width="11.75" style="468" customWidth="1"/>
    <col min="13080" max="13081" width="10.25" style="468" customWidth="1"/>
    <col min="13082" max="13312" width="9" style="468"/>
    <col min="13313" max="13313" width="15.625" style="468" customWidth="1"/>
    <col min="13314" max="13319" width="9" style="468"/>
    <col min="13320" max="13320" width="10" style="468" customWidth="1"/>
    <col min="13321" max="13323" width="9" style="468"/>
    <col min="13324" max="13324" width="10.75" style="468" customWidth="1"/>
    <col min="13325" max="13325" width="9.625" style="468" customWidth="1"/>
    <col min="13326" max="13326" width="15.375" style="468" customWidth="1"/>
    <col min="13327" max="13329" width="9" style="468"/>
    <col min="13330" max="13330" width="10.625" style="468" customWidth="1"/>
    <col min="13331" max="13331" width="10" style="468" customWidth="1"/>
    <col min="13332" max="13332" width="10.375" style="468" customWidth="1"/>
    <col min="13333" max="13334" width="9" style="468"/>
    <col min="13335" max="13335" width="11.75" style="468" customWidth="1"/>
    <col min="13336" max="13337" width="10.25" style="468" customWidth="1"/>
    <col min="13338" max="13568" width="9" style="468"/>
    <col min="13569" max="13569" width="15.625" style="468" customWidth="1"/>
    <col min="13570" max="13575" width="9" style="468"/>
    <col min="13576" max="13576" width="10" style="468" customWidth="1"/>
    <col min="13577" max="13579" width="9" style="468"/>
    <col min="13580" max="13580" width="10.75" style="468" customWidth="1"/>
    <col min="13581" max="13581" width="9.625" style="468" customWidth="1"/>
    <col min="13582" max="13582" width="15.375" style="468" customWidth="1"/>
    <col min="13583" max="13585" width="9" style="468"/>
    <col min="13586" max="13586" width="10.625" style="468" customWidth="1"/>
    <col min="13587" max="13587" width="10" style="468" customWidth="1"/>
    <col min="13588" max="13588" width="10.375" style="468" customWidth="1"/>
    <col min="13589" max="13590" width="9" style="468"/>
    <col min="13591" max="13591" width="11.75" style="468" customWidth="1"/>
    <col min="13592" max="13593" width="10.25" style="468" customWidth="1"/>
    <col min="13594" max="13824" width="9" style="468"/>
    <col min="13825" max="13825" width="15.625" style="468" customWidth="1"/>
    <col min="13826" max="13831" width="9" style="468"/>
    <col min="13832" max="13832" width="10" style="468" customWidth="1"/>
    <col min="13833" max="13835" width="9" style="468"/>
    <col min="13836" max="13836" width="10.75" style="468" customWidth="1"/>
    <col min="13837" max="13837" width="9.625" style="468" customWidth="1"/>
    <col min="13838" max="13838" width="15.375" style="468" customWidth="1"/>
    <col min="13839" max="13841" width="9" style="468"/>
    <col min="13842" max="13842" width="10.625" style="468" customWidth="1"/>
    <col min="13843" max="13843" width="10" style="468" customWidth="1"/>
    <col min="13844" max="13844" width="10.375" style="468" customWidth="1"/>
    <col min="13845" max="13846" width="9" style="468"/>
    <col min="13847" max="13847" width="11.75" style="468" customWidth="1"/>
    <col min="13848" max="13849" width="10.25" style="468" customWidth="1"/>
    <col min="13850" max="14080" width="9" style="468"/>
    <col min="14081" max="14081" width="15.625" style="468" customWidth="1"/>
    <col min="14082" max="14087" width="9" style="468"/>
    <col min="14088" max="14088" width="10" style="468" customWidth="1"/>
    <col min="14089" max="14091" width="9" style="468"/>
    <col min="14092" max="14092" width="10.75" style="468" customWidth="1"/>
    <col min="14093" max="14093" width="9.625" style="468" customWidth="1"/>
    <col min="14094" max="14094" width="15.375" style="468" customWidth="1"/>
    <col min="14095" max="14097" width="9" style="468"/>
    <col min="14098" max="14098" width="10.625" style="468" customWidth="1"/>
    <col min="14099" max="14099" width="10" style="468" customWidth="1"/>
    <col min="14100" max="14100" width="10.375" style="468" customWidth="1"/>
    <col min="14101" max="14102" width="9" style="468"/>
    <col min="14103" max="14103" width="11.75" style="468" customWidth="1"/>
    <col min="14104" max="14105" width="10.25" style="468" customWidth="1"/>
    <col min="14106" max="14336" width="9" style="468"/>
    <col min="14337" max="14337" width="15.625" style="468" customWidth="1"/>
    <col min="14338" max="14343" width="9" style="468"/>
    <col min="14344" max="14344" width="10" style="468" customWidth="1"/>
    <col min="14345" max="14347" width="9" style="468"/>
    <col min="14348" max="14348" width="10.75" style="468" customWidth="1"/>
    <col min="14349" max="14349" width="9.625" style="468" customWidth="1"/>
    <col min="14350" max="14350" width="15.375" style="468" customWidth="1"/>
    <col min="14351" max="14353" width="9" style="468"/>
    <col min="14354" max="14354" width="10.625" style="468" customWidth="1"/>
    <col min="14355" max="14355" width="10" style="468" customWidth="1"/>
    <col min="14356" max="14356" width="10.375" style="468" customWidth="1"/>
    <col min="14357" max="14358" width="9" style="468"/>
    <col min="14359" max="14359" width="11.75" style="468" customWidth="1"/>
    <col min="14360" max="14361" width="10.25" style="468" customWidth="1"/>
    <col min="14362" max="14592" width="9" style="468"/>
    <col min="14593" max="14593" width="15.625" style="468" customWidth="1"/>
    <col min="14594" max="14599" width="9" style="468"/>
    <col min="14600" max="14600" width="10" style="468" customWidth="1"/>
    <col min="14601" max="14603" width="9" style="468"/>
    <col min="14604" max="14604" width="10.75" style="468" customWidth="1"/>
    <col min="14605" max="14605" width="9.625" style="468" customWidth="1"/>
    <col min="14606" max="14606" width="15.375" style="468" customWidth="1"/>
    <col min="14607" max="14609" width="9" style="468"/>
    <col min="14610" max="14610" width="10.625" style="468" customWidth="1"/>
    <col min="14611" max="14611" width="10" style="468" customWidth="1"/>
    <col min="14612" max="14612" width="10.375" style="468" customWidth="1"/>
    <col min="14613" max="14614" width="9" style="468"/>
    <col min="14615" max="14615" width="11.75" style="468" customWidth="1"/>
    <col min="14616" max="14617" width="10.25" style="468" customWidth="1"/>
    <col min="14618" max="14848" width="9" style="468"/>
    <col min="14849" max="14849" width="15.625" style="468" customWidth="1"/>
    <col min="14850" max="14855" width="9" style="468"/>
    <col min="14856" max="14856" width="10" style="468" customWidth="1"/>
    <col min="14857" max="14859" width="9" style="468"/>
    <col min="14860" max="14860" width="10.75" style="468" customWidth="1"/>
    <col min="14861" max="14861" width="9.625" style="468" customWidth="1"/>
    <col min="14862" max="14862" width="15.375" style="468" customWidth="1"/>
    <col min="14863" max="14865" width="9" style="468"/>
    <col min="14866" max="14866" width="10.625" style="468" customWidth="1"/>
    <col min="14867" max="14867" width="10" style="468" customWidth="1"/>
    <col min="14868" max="14868" width="10.375" style="468" customWidth="1"/>
    <col min="14869" max="14870" width="9" style="468"/>
    <col min="14871" max="14871" width="11.75" style="468" customWidth="1"/>
    <col min="14872" max="14873" width="10.25" style="468" customWidth="1"/>
    <col min="14874" max="15104" width="9" style="468"/>
    <col min="15105" max="15105" width="15.625" style="468" customWidth="1"/>
    <col min="15106" max="15111" width="9" style="468"/>
    <col min="15112" max="15112" width="10" style="468" customWidth="1"/>
    <col min="15113" max="15115" width="9" style="468"/>
    <col min="15116" max="15116" width="10.75" style="468" customWidth="1"/>
    <col min="15117" max="15117" width="9.625" style="468" customWidth="1"/>
    <col min="15118" max="15118" width="15.375" style="468" customWidth="1"/>
    <col min="15119" max="15121" width="9" style="468"/>
    <col min="15122" max="15122" width="10.625" style="468" customWidth="1"/>
    <col min="15123" max="15123" width="10" style="468" customWidth="1"/>
    <col min="15124" max="15124" width="10.375" style="468" customWidth="1"/>
    <col min="15125" max="15126" width="9" style="468"/>
    <col min="15127" max="15127" width="11.75" style="468" customWidth="1"/>
    <col min="15128" max="15129" width="10.25" style="468" customWidth="1"/>
    <col min="15130" max="15360" width="9" style="468"/>
    <col min="15361" max="15361" width="15.625" style="468" customWidth="1"/>
    <col min="15362" max="15367" width="9" style="468"/>
    <col min="15368" max="15368" width="10" style="468" customWidth="1"/>
    <col min="15369" max="15371" width="9" style="468"/>
    <col min="15372" max="15372" width="10.75" style="468" customWidth="1"/>
    <col min="15373" max="15373" width="9.625" style="468" customWidth="1"/>
    <col min="15374" max="15374" width="15.375" style="468" customWidth="1"/>
    <col min="15375" max="15377" width="9" style="468"/>
    <col min="15378" max="15378" width="10.625" style="468" customWidth="1"/>
    <col min="15379" max="15379" width="10" style="468" customWidth="1"/>
    <col min="15380" max="15380" width="10.375" style="468" customWidth="1"/>
    <col min="15381" max="15382" width="9" style="468"/>
    <col min="15383" max="15383" width="11.75" style="468" customWidth="1"/>
    <col min="15384" max="15385" width="10.25" style="468" customWidth="1"/>
    <col min="15386" max="15616" width="9" style="468"/>
    <col min="15617" max="15617" width="15.625" style="468" customWidth="1"/>
    <col min="15618" max="15623" width="9" style="468"/>
    <col min="15624" max="15624" width="10" style="468" customWidth="1"/>
    <col min="15625" max="15627" width="9" style="468"/>
    <col min="15628" max="15628" width="10.75" style="468" customWidth="1"/>
    <col min="15629" max="15629" width="9.625" style="468" customWidth="1"/>
    <col min="15630" max="15630" width="15.375" style="468" customWidth="1"/>
    <col min="15631" max="15633" width="9" style="468"/>
    <col min="15634" max="15634" width="10.625" style="468" customWidth="1"/>
    <col min="15635" max="15635" width="10" style="468" customWidth="1"/>
    <col min="15636" max="15636" width="10.375" style="468" customWidth="1"/>
    <col min="15637" max="15638" width="9" style="468"/>
    <col min="15639" max="15639" width="11.75" style="468" customWidth="1"/>
    <col min="15640" max="15641" width="10.25" style="468" customWidth="1"/>
    <col min="15642" max="15872" width="9" style="468"/>
    <col min="15873" max="15873" width="15.625" style="468" customWidth="1"/>
    <col min="15874" max="15879" width="9" style="468"/>
    <col min="15880" max="15880" width="10" style="468" customWidth="1"/>
    <col min="15881" max="15883" width="9" style="468"/>
    <col min="15884" max="15884" width="10.75" style="468" customWidth="1"/>
    <col min="15885" max="15885" width="9.625" style="468" customWidth="1"/>
    <col min="15886" max="15886" width="15.375" style="468" customWidth="1"/>
    <col min="15887" max="15889" width="9" style="468"/>
    <col min="15890" max="15890" width="10.625" style="468" customWidth="1"/>
    <col min="15891" max="15891" width="10" style="468" customWidth="1"/>
    <col min="15892" max="15892" width="10.375" style="468" customWidth="1"/>
    <col min="15893" max="15894" width="9" style="468"/>
    <col min="15895" max="15895" width="11.75" style="468" customWidth="1"/>
    <col min="15896" max="15897" width="10.25" style="468" customWidth="1"/>
    <col min="15898" max="16128" width="9" style="468"/>
    <col min="16129" max="16129" width="15.625" style="468" customWidth="1"/>
    <col min="16130" max="16135" width="9" style="468"/>
    <col min="16136" max="16136" width="10" style="468" customWidth="1"/>
    <col min="16137" max="16139" width="9" style="468"/>
    <col min="16140" max="16140" width="10.75" style="468" customWidth="1"/>
    <col min="16141" max="16141" width="9.625" style="468" customWidth="1"/>
    <col min="16142" max="16142" width="15.375" style="468" customWidth="1"/>
    <col min="16143" max="16145" width="9" style="468"/>
    <col min="16146" max="16146" width="10.625" style="468" customWidth="1"/>
    <col min="16147" max="16147" width="10" style="468" customWidth="1"/>
    <col min="16148" max="16148" width="10.375" style="468" customWidth="1"/>
    <col min="16149" max="16150" width="9" style="468"/>
    <col min="16151" max="16151" width="11.75" style="468" customWidth="1"/>
    <col min="16152" max="16153" width="10.25" style="468" customWidth="1"/>
    <col min="16154" max="16384" width="9" style="468"/>
  </cols>
  <sheetData>
    <row r="1" spans="1:26" ht="16.5">
      <c r="A1" s="466" t="s">
        <v>1205</v>
      </c>
      <c r="B1" s="467"/>
      <c r="K1" s="469" t="s">
        <v>782</v>
      </c>
      <c r="L1" s="1576" t="s">
        <v>1206</v>
      </c>
      <c r="M1" s="1576"/>
      <c r="N1" s="466" t="s">
        <v>1205</v>
      </c>
      <c r="O1" s="467"/>
      <c r="W1" s="469" t="s">
        <v>782</v>
      </c>
      <c r="X1" s="1576" t="s">
        <v>1206</v>
      </c>
      <c r="Y1" s="1576"/>
    </row>
    <row r="2" spans="1:26" ht="16.5">
      <c r="A2" s="466" t="s">
        <v>1207</v>
      </c>
      <c r="B2" s="470" t="s">
        <v>1208</v>
      </c>
      <c r="C2" s="471"/>
      <c r="D2" s="471"/>
      <c r="E2" s="471"/>
      <c r="F2" s="471"/>
      <c r="G2" s="471"/>
      <c r="H2" s="471"/>
      <c r="I2" s="471"/>
      <c r="J2" s="472"/>
      <c r="K2" s="469" t="s">
        <v>833</v>
      </c>
      <c r="L2" s="1577" t="s">
        <v>1209</v>
      </c>
      <c r="M2" s="1578"/>
      <c r="N2" s="466" t="s">
        <v>1207</v>
      </c>
      <c r="O2" s="470" t="s">
        <v>1208</v>
      </c>
      <c r="P2" s="471"/>
      <c r="Q2" s="471"/>
      <c r="R2" s="471"/>
      <c r="S2" s="471"/>
      <c r="T2" s="471"/>
      <c r="U2" s="471"/>
      <c r="V2" s="471"/>
      <c r="W2" s="469" t="s">
        <v>833</v>
      </c>
      <c r="X2" s="1577" t="s">
        <v>1209</v>
      </c>
      <c r="Y2" s="1578"/>
      <c r="Z2" s="1" t="s">
        <v>12</v>
      </c>
    </row>
    <row r="3" spans="1:26" ht="25.5">
      <c r="B3" s="1579" t="s">
        <v>1210</v>
      </c>
      <c r="C3" s="1580"/>
      <c r="D3" s="1580"/>
      <c r="E3" s="1580"/>
      <c r="F3" s="1580"/>
      <c r="G3" s="1580"/>
      <c r="H3" s="1580"/>
      <c r="I3" s="1580"/>
      <c r="J3" s="1580"/>
      <c r="K3" s="1580"/>
      <c r="O3" s="1579" t="s">
        <v>1211</v>
      </c>
      <c r="P3" s="1580"/>
      <c r="Q3" s="1580"/>
      <c r="R3" s="1580"/>
      <c r="S3" s="1580"/>
      <c r="T3" s="1580"/>
      <c r="U3" s="1580"/>
      <c r="V3" s="1580"/>
      <c r="W3" s="1580"/>
    </row>
    <row r="4" spans="1:26">
      <c r="E4" s="468" t="s">
        <v>1212</v>
      </c>
      <c r="M4" s="473" t="s">
        <v>1213</v>
      </c>
      <c r="R4" s="468" t="s">
        <v>1212</v>
      </c>
      <c r="Y4" s="473" t="s">
        <v>1213</v>
      </c>
    </row>
    <row r="5" spans="1:26" s="477" customFormat="1" ht="49.5">
      <c r="A5" s="474" t="s">
        <v>1189</v>
      </c>
      <c r="B5" s="474" t="s">
        <v>1214</v>
      </c>
      <c r="C5" s="475" t="s">
        <v>1215</v>
      </c>
      <c r="D5" s="475" t="s">
        <v>1216</v>
      </c>
      <c r="E5" s="475" t="s">
        <v>1217</v>
      </c>
      <c r="F5" s="475" t="s">
        <v>1218</v>
      </c>
      <c r="G5" s="475" t="s">
        <v>1219</v>
      </c>
      <c r="H5" s="475" t="s">
        <v>1220</v>
      </c>
      <c r="I5" s="475" t="s">
        <v>1221</v>
      </c>
      <c r="J5" s="475" t="s">
        <v>1222</v>
      </c>
      <c r="K5" s="475" t="s">
        <v>1223</v>
      </c>
      <c r="L5" s="475" t="s">
        <v>1224</v>
      </c>
      <c r="M5" s="475" t="s">
        <v>1225</v>
      </c>
      <c r="N5" s="474" t="s">
        <v>1189</v>
      </c>
      <c r="O5" s="475" t="s">
        <v>1226</v>
      </c>
      <c r="P5" s="475" t="s">
        <v>1227</v>
      </c>
      <c r="Q5" s="475" t="s">
        <v>1228</v>
      </c>
      <c r="R5" s="475" t="s">
        <v>1229</v>
      </c>
      <c r="S5" s="475" t="s">
        <v>1230</v>
      </c>
      <c r="T5" s="475" t="s">
        <v>1231</v>
      </c>
      <c r="U5" s="475" t="s">
        <v>1232</v>
      </c>
      <c r="V5" s="475" t="s">
        <v>1233</v>
      </c>
      <c r="W5" s="475" t="s">
        <v>1234</v>
      </c>
      <c r="X5" s="475" t="s">
        <v>1235</v>
      </c>
      <c r="Y5" s="476" t="s">
        <v>1236</v>
      </c>
    </row>
    <row r="6" spans="1:26" s="467" customFormat="1" ht="14.1" customHeight="1">
      <c r="A6" s="478" t="s">
        <v>1237</v>
      </c>
      <c r="B6" s="467">
        <v>0.251</v>
      </c>
      <c r="C6" s="479" t="s">
        <v>1179</v>
      </c>
      <c r="D6" s="479" t="s">
        <v>1179</v>
      </c>
      <c r="E6" s="479" t="s">
        <v>1179</v>
      </c>
      <c r="F6" s="479" t="s">
        <v>1179</v>
      </c>
      <c r="G6" s="479" t="s">
        <v>1179</v>
      </c>
      <c r="H6" s="467">
        <v>0.251</v>
      </c>
      <c r="I6" s="479" t="s">
        <v>1179</v>
      </c>
      <c r="J6" s="479"/>
      <c r="K6" s="479" t="s">
        <v>1179</v>
      </c>
      <c r="N6" s="478" t="s">
        <v>1237</v>
      </c>
      <c r="P6" s="479" t="s">
        <v>1179</v>
      </c>
      <c r="Q6" s="479" t="s">
        <v>1179</v>
      </c>
    </row>
    <row r="7" spans="1:26" ht="14.1" customHeight="1">
      <c r="A7" s="480"/>
      <c r="N7" s="480"/>
    </row>
    <row r="8" spans="1:26" ht="14.1" customHeight="1">
      <c r="A8" s="480"/>
      <c r="N8" s="480"/>
    </row>
    <row r="9" spans="1:26" ht="14.1" customHeight="1">
      <c r="A9" s="480"/>
      <c r="N9" s="480"/>
    </row>
    <row r="10" spans="1:26" ht="14.1" customHeight="1">
      <c r="A10" s="480"/>
      <c r="N10" s="480"/>
    </row>
    <row r="11" spans="1:26" ht="14.1" customHeight="1">
      <c r="A11" s="480"/>
      <c r="N11" s="480"/>
    </row>
    <row r="12" spans="1:26" ht="14.1" customHeight="1">
      <c r="A12" s="480"/>
      <c r="N12" s="480"/>
    </row>
    <row r="13" spans="1:26" ht="14.1" customHeight="1">
      <c r="A13" s="480"/>
      <c r="N13" s="480"/>
    </row>
    <row r="14" spans="1:26" ht="14.1" customHeight="1">
      <c r="A14" s="480"/>
      <c r="N14" s="480"/>
    </row>
    <row r="15" spans="1:26" ht="14.1" customHeight="1">
      <c r="A15" s="480"/>
      <c r="N15" s="480"/>
    </row>
    <row r="16" spans="1:26" ht="14.1" customHeight="1">
      <c r="A16" s="480"/>
      <c r="N16" s="480"/>
    </row>
    <row r="17" spans="1:25" ht="14.1" customHeight="1">
      <c r="A17" s="480"/>
      <c r="N17" s="480"/>
    </row>
    <row r="18" spans="1:25" ht="14.1" customHeight="1">
      <c r="A18" s="480"/>
      <c r="N18" s="480"/>
    </row>
    <row r="19" spans="1:25" ht="14.1" customHeight="1">
      <c r="A19" s="480"/>
      <c r="N19" s="480"/>
    </row>
    <row r="20" spans="1:25" ht="14.1" customHeight="1">
      <c r="A20" s="480"/>
      <c r="N20" s="480"/>
    </row>
    <row r="21" spans="1:25" ht="14.1" customHeight="1">
      <c r="A21" s="480"/>
      <c r="N21" s="480"/>
    </row>
    <row r="22" spans="1:25" ht="14.1" customHeight="1">
      <c r="A22" s="480"/>
      <c r="N22" s="480"/>
    </row>
    <row r="23" spans="1:25" ht="14.1" customHeight="1">
      <c r="A23" s="480"/>
      <c r="N23" s="480"/>
    </row>
    <row r="24" spans="1:25" ht="14.1" customHeight="1">
      <c r="A24" s="472"/>
      <c r="B24" s="471"/>
      <c r="C24" s="471"/>
      <c r="D24" s="471"/>
      <c r="E24" s="471"/>
      <c r="F24" s="471"/>
      <c r="G24" s="471"/>
      <c r="H24" s="471"/>
      <c r="I24" s="471"/>
      <c r="J24" s="471"/>
      <c r="K24" s="471"/>
      <c r="L24" s="471"/>
      <c r="M24" s="471"/>
      <c r="N24" s="472"/>
      <c r="O24" s="471"/>
      <c r="P24" s="471"/>
      <c r="Q24" s="471"/>
      <c r="R24" s="471"/>
      <c r="S24" s="471"/>
      <c r="T24" s="471"/>
      <c r="U24" s="471"/>
      <c r="V24" s="471"/>
      <c r="W24" s="471"/>
      <c r="X24" s="471"/>
      <c r="Y24" s="471"/>
    </row>
    <row r="25" spans="1:25" ht="16.5">
      <c r="N25" s="467" t="s">
        <v>1238</v>
      </c>
      <c r="O25" s="481" t="s">
        <v>821</v>
      </c>
      <c r="R25" s="482" t="s">
        <v>822</v>
      </c>
      <c r="U25" s="481" t="s">
        <v>1239</v>
      </c>
      <c r="Y25" s="483" t="s">
        <v>1240</v>
      </c>
    </row>
    <row r="26" spans="1:25" ht="16.5">
      <c r="N26" s="467"/>
      <c r="O26" s="467"/>
      <c r="P26" s="467"/>
      <c r="Q26" s="467"/>
      <c r="R26" s="467" t="s">
        <v>825</v>
      </c>
      <c r="U26" s="467"/>
      <c r="V26" s="467"/>
    </row>
    <row r="27" spans="1:25" s="467" customFormat="1" ht="16.5">
      <c r="N27" s="467" t="s">
        <v>1182</v>
      </c>
    </row>
    <row r="28" spans="1:25" s="467" customFormat="1" ht="16.5">
      <c r="N28" s="467" t="s">
        <v>1183</v>
      </c>
    </row>
    <row r="29" spans="1:25">
      <c r="N29" s="484"/>
      <c r="O29" s="484"/>
      <c r="P29" s="484"/>
      <c r="Q29" s="484"/>
      <c r="R29" s="484"/>
      <c r="S29" s="484"/>
      <c r="T29" s="484"/>
      <c r="U29" s="484"/>
      <c r="V29" s="484"/>
      <c r="W29" s="484"/>
      <c r="X29" s="484"/>
      <c r="Y29" s="484"/>
    </row>
  </sheetData>
  <mergeCells count="6">
    <mergeCell ref="L1:M1"/>
    <mergeCell ref="X1:Y1"/>
    <mergeCell ref="L2:M2"/>
    <mergeCell ref="X2:Y2"/>
    <mergeCell ref="B3:K3"/>
    <mergeCell ref="O3:W3"/>
  </mergeCells>
  <phoneticPr fontId="15" type="noConversion"/>
  <hyperlinks>
    <hyperlink ref="Z2" location="預告統計資料發布時間表!A1" display="回發布時間表" xr:uid="{D62BA06D-235A-4191-BAAA-DBB16EF4AD18}"/>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workbookViewId="0">
      <selection activeCell="B1" sqref="B1"/>
    </sheetView>
  </sheetViews>
  <sheetFormatPr defaultRowHeight="16.5"/>
  <cols>
    <col min="1" max="1" width="93.625" customWidth="1"/>
  </cols>
  <sheetData>
    <row r="1" spans="1:2" ht="19.5">
      <c r="A1" s="17" t="s">
        <v>697</v>
      </c>
      <c r="B1" s="1" t="s">
        <v>12</v>
      </c>
    </row>
    <row r="2" spans="1:2" ht="19.5">
      <c r="A2" s="20" t="s">
        <v>221</v>
      </c>
    </row>
    <row r="3" spans="1:2" ht="19.5">
      <c r="A3" s="20" t="s">
        <v>406</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236</v>
      </c>
    </row>
    <row r="14" spans="1:2" ht="75">
      <c r="A14" s="16" t="s">
        <v>400</v>
      </c>
    </row>
    <row r="15" spans="1:2" ht="19.5">
      <c r="A15" s="9" t="s">
        <v>129</v>
      </c>
    </row>
    <row r="16" spans="1:2" ht="19.5">
      <c r="A16" s="8" t="s">
        <v>4</v>
      </c>
    </row>
    <row r="17" spans="1:1" ht="19.5">
      <c r="A17" s="9" t="s">
        <v>402</v>
      </c>
    </row>
    <row r="18" spans="1:1" ht="19.5">
      <c r="A18" s="9" t="s">
        <v>403</v>
      </c>
    </row>
    <row r="19" spans="1:1" ht="19.5">
      <c r="A19" s="9" t="s">
        <v>404</v>
      </c>
    </row>
    <row r="20" spans="1:1" ht="19.5">
      <c r="A20" s="21" t="s">
        <v>398</v>
      </c>
    </row>
    <row r="21" spans="1:1" ht="58.5">
      <c r="A21" s="21" t="s">
        <v>401</v>
      </c>
    </row>
    <row r="22" spans="1:1" ht="19.5">
      <c r="A22" s="21" t="s">
        <v>83</v>
      </c>
    </row>
    <row r="23" spans="1:1" ht="19.5">
      <c r="A23" s="21" t="s">
        <v>578</v>
      </c>
    </row>
    <row r="24" spans="1:1" ht="19.5">
      <c r="A24" s="21" t="s">
        <v>6</v>
      </c>
    </row>
    <row r="25" spans="1:1" ht="19.5">
      <c r="A25" s="26" t="s">
        <v>7</v>
      </c>
    </row>
    <row r="26" spans="1:1" ht="39">
      <c r="A26" s="21" t="s">
        <v>386</v>
      </c>
    </row>
    <row r="27" spans="1:1" ht="39">
      <c r="A27" s="21" t="s">
        <v>396</v>
      </c>
    </row>
    <row r="28" spans="1:1" ht="19.5">
      <c r="A28" s="26" t="s">
        <v>8</v>
      </c>
    </row>
    <row r="29" spans="1:1" ht="39">
      <c r="A29" s="21" t="s">
        <v>405</v>
      </c>
    </row>
    <row r="30" spans="1:1" ht="19.5">
      <c r="A30" s="21" t="s">
        <v>24</v>
      </c>
    </row>
    <row r="31" spans="1:1" ht="39">
      <c r="A31" s="14" t="s">
        <v>11</v>
      </c>
    </row>
    <row r="32" spans="1:1" ht="20.25" thickBot="1">
      <c r="A32" s="15" t="s">
        <v>9</v>
      </c>
    </row>
  </sheetData>
  <phoneticPr fontId="15" type="noConversion"/>
  <hyperlinks>
    <hyperlink ref="B1" location="預告統計資料發布時間表!A1" display="回發布時間表" xr:uid="{00000000-0004-0000-0A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28CE8-1451-4938-93F0-D7EFA87DEB3F}">
  <sheetPr>
    <pageSetUpPr fitToPage="1"/>
  </sheetPr>
  <dimension ref="A1:Z30"/>
  <sheetViews>
    <sheetView topLeftCell="E1" zoomScaleNormal="100" workbookViewId="0">
      <selection activeCell="Z2" sqref="Z2"/>
    </sheetView>
  </sheetViews>
  <sheetFormatPr defaultRowHeight="14.25"/>
  <cols>
    <col min="1" max="1" width="15.625" style="468" customWidth="1"/>
    <col min="2" max="11" width="9" style="468"/>
    <col min="12" max="12" width="9.75" style="468" customWidth="1"/>
    <col min="13" max="13" width="10.25" style="468" customWidth="1"/>
    <col min="14" max="14" width="15.625" style="484" customWidth="1"/>
    <col min="15" max="17" width="9" style="484"/>
    <col min="18" max="18" width="10.625" style="484" customWidth="1"/>
    <col min="19" max="19" width="10" style="484" customWidth="1"/>
    <col min="20" max="20" width="10.375" style="484" customWidth="1"/>
    <col min="21" max="21" width="9" style="484"/>
    <col min="22" max="22" width="8.625" style="484" customWidth="1"/>
    <col min="23" max="23" width="11.75" style="484" customWidth="1"/>
    <col min="24" max="24" width="10.25" style="484" customWidth="1"/>
    <col min="25" max="25" width="9.625" style="484" customWidth="1"/>
    <col min="26" max="256" width="9" style="468"/>
    <col min="257" max="257" width="15.625" style="468" customWidth="1"/>
    <col min="258" max="267" width="9" style="468"/>
    <col min="268" max="268" width="9.75" style="468" customWidth="1"/>
    <col min="269" max="269" width="10.25" style="468" customWidth="1"/>
    <col min="270" max="270" width="15.625" style="468" customWidth="1"/>
    <col min="271" max="273" width="9" style="468"/>
    <col min="274" max="274" width="10.625" style="468" customWidth="1"/>
    <col min="275" max="275" width="10" style="468" customWidth="1"/>
    <col min="276" max="276" width="10.375" style="468" customWidth="1"/>
    <col min="277" max="277" width="9" style="468"/>
    <col min="278" max="278" width="8.625" style="468" customWidth="1"/>
    <col min="279" max="279" width="11.75" style="468" customWidth="1"/>
    <col min="280" max="280" width="10.25" style="468" customWidth="1"/>
    <col min="281" max="281" width="9.625" style="468" customWidth="1"/>
    <col min="282" max="512" width="9" style="468"/>
    <col min="513" max="513" width="15.625" style="468" customWidth="1"/>
    <col min="514" max="523" width="9" style="468"/>
    <col min="524" max="524" width="9.75" style="468" customWidth="1"/>
    <col min="525" max="525" width="10.25" style="468" customWidth="1"/>
    <col min="526" max="526" width="15.625" style="468" customWidth="1"/>
    <col min="527" max="529" width="9" style="468"/>
    <col min="530" max="530" width="10.625" style="468" customWidth="1"/>
    <col min="531" max="531" width="10" style="468" customWidth="1"/>
    <col min="532" max="532" width="10.375" style="468" customWidth="1"/>
    <col min="533" max="533" width="9" style="468"/>
    <col min="534" max="534" width="8.625" style="468" customWidth="1"/>
    <col min="535" max="535" width="11.75" style="468" customWidth="1"/>
    <col min="536" max="536" width="10.25" style="468" customWidth="1"/>
    <col min="537" max="537" width="9.625" style="468" customWidth="1"/>
    <col min="538" max="768" width="9" style="468"/>
    <col min="769" max="769" width="15.625" style="468" customWidth="1"/>
    <col min="770" max="779" width="9" style="468"/>
    <col min="780" max="780" width="9.75" style="468" customWidth="1"/>
    <col min="781" max="781" width="10.25" style="468" customWidth="1"/>
    <col min="782" max="782" width="15.625" style="468" customWidth="1"/>
    <col min="783" max="785" width="9" style="468"/>
    <col min="786" max="786" width="10.625" style="468" customWidth="1"/>
    <col min="787" max="787" width="10" style="468" customWidth="1"/>
    <col min="788" max="788" width="10.375" style="468" customWidth="1"/>
    <col min="789" max="789" width="9" style="468"/>
    <col min="790" max="790" width="8.625" style="468" customWidth="1"/>
    <col min="791" max="791" width="11.75" style="468" customWidth="1"/>
    <col min="792" max="792" width="10.25" style="468" customWidth="1"/>
    <col min="793" max="793" width="9.625" style="468" customWidth="1"/>
    <col min="794" max="1024" width="9" style="468"/>
    <col min="1025" max="1025" width="15.625" style="468" customWidth="1"/>
    <col min="1026" max="1035" width="9" style="468"/>
    <col min="1036" max="1036" width="9.75" style="468" customWidth="1"/>
    <col min="1037" max="1037" width="10.25" style="468" customWidth="1"/>
    <col min="1038" max="1038" width="15.625" style="468" customWidth="1"/>
    <col min="1039" max="1041" width="9" style="468"/>
    <col min="1042" max="1042" width="10.625" style="468" customWidth="1"/>
    <col min="1043" max="1043" width="10" style="468" customWidth="1"/>
    <col min="1044" max="1044" width="10.375" style="468" customWidth="1"/>
    <col min="1045" max="1045" width="9" style="468"/>
    <col min="1046" max="1046" width="8.625" style="468" customWidth="1"/>
    <col min="1047" max="1047" width="11.75" style="468" customWidth="1"/>
    <col min="1048" max="1048" width="10.25" style="468" customWidth="1"/>
    <col min="1049" max="1049" width="9.625" style="468" customWidth="1"/>
    <col min="1050" max="1280" width="9" style="468"/>
    <col min="1281" max="1281" width="15.625" style="468" customWidth="1"/>
    <col min="1282" max="1291" width="9" style="468"/>
    <col min="1292" max="1292" width="9.75" style="468" customWidth="1"/>
    <col min="1293" max="1293" width="10.25" style="468" customWidth="1"/>
    <col min="1294" max="1294" width="15.625" style="468" customWidth="1"/>
    <col min="1295" max="1297" width="9" style="468"/>
    <col min="1298" max="1298" width="10.625" style="468" customWidth="1"/>
    <col min="1299" max="1299" width="10" style="468" customWidth="1"/>
    <col min="1300" max="1300" width="10.375" style="468" customWidth="1"/>
    <col min="1301" max="1301" width="9" style="468"/>
    <col min="1302" max="1302" width="8.625" style="468" customWidth="1"/>
    <col min="1303" max="1303" width="11.75" style="468" customWidth="1"/>
    <col min="1304" max="1304" width="10.25" style="468" customWidth="1"/>
    <col min="1305" max="1305" width="9.625" style="468" customWidth="1"/>
    <col min="1306" max="1536" width="9" style="468"/>
    <col min="1537" max="1537" width="15.625" style="468" customWidth="1"/>
    <col min="1538" max="1547" width="9" style="468"/>
    <col min="1548" max="1548" width="9.75" style="468" customWidth="1"/>
    <col min="1549" max="1549" width="10.25" style="468" customWidth="1"/>
    <col min="1550" max="1550" width="15.625" style="468" customWidth="1"/>
    <col min="1551" max="1553" width="9" style="468"/>
    <col min="1554" max="1554" width="10.625" style="468" customWidth="1"/>
    <col min="1555" max="1555" width="10" style="468" customWidth="1"/>
    <col min="1556" max="1556" width="10.375" style="468" customWidth="1"/>
    <col min="1557" max="1557" width="9" style="468"/>
    <col min="1558" max="1558" width="8.625" style="468" customWidth="1"/>
    <col min="1559" max="1559" width="11.75" style="468" customWidth="1"/>
    <col min="1560" max="1560" width="10.25" style="468" customWidth="1"/>
    <col min="1561" max="1561" width="9.625" style="468" customWidth="1"/>
    <col min="1562" max="1792" width="9" style="468"/>
    <col min="1793" max="1793" width="15.625" style="468" customWidth="1"/>
    <col min="1794" max="1803" width="9" style="468"/>
    <col min="1804" max="1804" width="9.75" style="468" customWidth="1"/>
    <col min="1805" max="1805" width="10.25" style="468" customWidth="1"/>
    <col min="1806" max="1806" width="15.625" style="468" customWidth="1"/>
    <col min="1807" max="1809" width="9" style="468"/>
    <col min="1810" max="1810" width="10.625" style="468" customWidth="1"/>
    <col min="1811" max="1811" width="10" style="468" customWidth="1"/>
    <col min="1812" max="1812" width="10.375" style="468" customWidth="1"/>
    <col min="1813" max="1813" width="9" style="468"/>
    <col min="1814" max="1814" width="8.625" style="468" customWidth="1"/>
    <col min="1815" max="1815" width="11.75" style="468" customWidth="1"/>
    <col min="1816" max="1816" width="10.25" style="468" customWidth="1"/>
    <col min="1817" max="1817" width="9.625" style="468" customWidth="1"/>
    <col min="1818" max="2048" width="9" style="468"/>
    <col min="2049" max="2049" width="15.625" style="468" customWidth="1"/>
    <col min="2050" max="2059" width="9" style="468"/>
    <col min="2060" max="2060" width="9.75" style="468" customWidth="1"/>
    <col min="2061" max="2061" width="10.25" style="468" customWidth="1"/>
    <col min="2062" max="2062" width="15.625" style="468" customWidth="1"/>
    <col min="2063" max="2065" width="9" style="468"/>
    <col min="2066" max="2066" width="10.625" style="468" customWidth="1"/>
    <col min="2067" max="2067" width="10" style="468" customWidth="1"/>
    <col min="2068" max="2068" width="10.375" style="468" customWidth="1"/>
    <col min="2069" max="2069" width="9" style="468"/>
    <col min="2070" max="2070" width="8.625" style="468" customWidth="1"/>
    <col min="2071" max="2071" width="11.75" style="468" customWidth="1"/>
    <col min="2072" max="2072" width="10.25" style="468" customWidth="1"/>
    <col min="2073" max="2073" width="9.625" style="468" customWidth="1"/>
    <col min="2074" max="2304" width="9" style="468"/>
    <col min="2305" max="2305" width="15.625" style="468" customWidth="1"/>
    <col min="2306" max="2315" width="9" style="468"/>
    <col min="2316" max="2316" width="9.75" style="468" customWidth="1"/>
    <col min="2317" max="2317" width="10.25" style="468" customWidth="1"/>
    <col min="2318" max="2318" width="15.625" style="468" customWidth="1"/>
    <col min="2319" max="2321" width="9" style="468"/>
    <col min="2322" max="2322" width="10.625" style="468" customWidth="1"/>
    <col min="2323" max="2323" width="10" style="468" customWidth="1"/>
    <col min="2324" max="2324" width="10.375" style="468" customWidth="1"/>
    <col min="2325" max="2325" width="9" style="468"/>
    <col min="2326" max="2326" width="8.625" style="468" customWidth="1"/>
    <col min="2327" max="2327" width="11.75" style="468" customWidth="1"/>
    <col min="2328" max="2328" width="10.25" style="468" customWidth="1"/>
    <col min="2329" max="2329" width="9.625" style="468" customWidth="1"/>
    <col min="2330" max="2560" width="9" style="468"/>
    <col min="2561" max="2561" width="15.625" style="468" customWidth="1"/>
    <col min="2562" max="2571" width="9" style="468"/>
    <col min="2572" max="2572" width="9.75" style="468" customWidth="1"/>
    <col min="2573" max="2573" width="10.25" style="468" customWidth="1"/>
    <col min="2574" max="2574" width="15.625" style="468" customWidth="1"/>
    <col min="2575" max="2577" width="9" style="468"/>
    <col min="2578" max="2578" width="10.625" style="468" customWidth="1"/>
    <col min="2579" max="2579" width="10" style="468" customWidth="1"/>
    <col min="2580" max="2580" width="10.375" style="468" customWidth="1"/>
    <col min="2581" max="2581" width="9" style="468"/>
    <col min="2582" max="2582" width="8.625" style="468" customWidth="1"/>
    <col min="2583" max="2583" width="11.75" style="468" customWidth="1"/>
    <col min="2584" max="2584" width="10.25" style="468" customWidth="1"/>
    <col min="2585" max="2585" width="9.625" style="468" customWidth="1"/>
    <col min="2586" max="2816" width="9" style="468"/>
    <col min="2817" max="2817" width="15.625" style="468" customWidth="1"/>
    <col min="2818" max="2827" width="9" style="468"/>
    <col min="2828" max="2828" width="9.75" style="468" customWidth="1"/>
    <col min="2829" max="2829" width="10.25" style="468" customWidth="1"/>
    <col min="2830" max="2830" width="15.625" style="468" customWidth="1"/>
    <col min="2831" max="2833" width="9" style="468"/>
    <col min="2834" max="2834" width="10.625" style="468" customWidth="1"/>
    <col min="2835" max="2835" width="10" style="468" customWidth="1"/>
    <col min="2836" max="2836" width="10.375" style="468" customWidth="1"/>
    <col min="2837" max="2837" width="9" style="468"/>
    <col min="2838" max="2838" width="8.625" style="468" customWidth="1"/>
    <col min="2839" max="2839" width="11.75" style="468" customWidth="1"/>
    <col min="2840" max="2840" width="10.25" style="468" customWidth="1"/>
    <col min="2841" max="2841" width="9.625" style="468" customWidth="1"/>
    <col min="2842" max="3072" width="9" style="468"/>
    <col min="3073" max="3073" width="15.625" style="468" customWidth="1"/>
    <col min="3074" max="3083" width="9" style="468"/>
    <col min="3084" max="3084" width="9.75" style="468" customWidth="1"/>
    <col min="3085" max="3085" width="10.25" style="468" customWidth="1"/>
    <col min="3086" max="3086" width="15.625" style="468" customWidth="1"/>
    <col min="3087" max="3089" width="9" style="468"/>
    <col min="3090" max="3090" width="10.625" style="468" customWidth="1"/>
    <col min="3091" max="3091" width="10" style="468" customWidth="1"/>
    <col min="3092" max="3092" width="10.375" style="468" customWidth="1"/>
    <col min="3093" max="3093" width="9" style="468"/>
    <col min="3094" max="3094" width="8.625" style="468" customWidth="1"/>
    <col min="3095" max="3095" width="11.75" style="468" customWidth="1"/>
    <col min="3096" max="3096" width="10.25" style="468" customWidth="1"/>
    <col min="3097" max="3097" width="9.625" style="468" customWidth="1"/>
    <col min="3098" max="3328" width="9" style="468"/>
    <col min="3329" max="3329" width="15.625" style="468" customWidth="1"/>
    <col min="3330" max="3339" width="9" style="468"/>
    <col min="3340" max="3340" width="9.75" style="468" customWidth="1"/>
    <col min="3341" max="3341" width="10.25" style="468" customWidth="1"/>
    <col min="3342" max="3342" width="15.625" style="468" customWidth="1"/>
    <col min="3343" max="3345" width="9" style="468"/>
    <col min="3346" max="3346" width="10.625" style="468" customWidth="1"/>
    <col min="3347" max="3347" width="10" style="468" customWidth="1"/>
    <col min="3348" max="3348" width="10.375" style="468" customWidth="1"/>
    <col min="3349" max="3349" width="9" style="468"/>
    <col min="3350" max="3350" width="8.625" style="468" customWidth="1"/>
    <col min="3351" max="3351" width="11.75" style="468" customWidth="1"/>
    <col min="3352" max="3352" width="10.25" style="468" customWidth="1"/>
    <col min="3353" max="3353" width="9.625" style="468" customWidth="1"/>
    <col min="3354" max="3584" width="9" style="468"/>
    <col min="3585" max="3585" width="15.625" style="468" customWidth="1"/>
    <col min="3586" max="3595" width="9" style="468"/>
    <col min="3596" max="3596" width="9.75" style="468" customWidth="1"/>
    <col min="3597" max="3597" width="10.25" style="468" customWidth="1"/>
    <col min="3598" max="3598" width="15.625" style="468" customWidth="1"/>
    <col min="3599" max="3601" width="9" style="468"/>
    <col min="3602" max="3602" width="10.625" style="468" customWidth="1"/>
    <col min="3603" max="3603" width="10" style="468" customWidth="1"/>
    <col min="3604" max="3604" width="10.375" style="468" customWidth="1"/>
    <col min="3605" max="3605" width="9" style="468"/>
    <col min="3606" max="3606" width="8.625" style="468" customWidth="1"/>
    <col min="3607" max="3607" width="11.75" style="468" customWidth="1"/>
    <col min="3608" max="3608" width="10.25" style="468" customWidth="1"/>
    <col min="3609" max="3609" width="9.625" style="468" customWidth="1"/>
    <col min="3610" max="3840" width="9" style="468"/>
    <col min="3841" max="3841" width="15.625" style="468" customWidth="1"/>
    <col min="3842" max="3851" width="9" style="468"/>
    <col min="3852" max="3852" width="9.75" style="468" customWidth="1"/>
    <col min="3853" max="3853" width="10.25" style="468" customWidth="1"/>
    <col min="3854" max="3854" width="15.625" style="468" customWidth="1"/>
    <col min="3855" max="3857" width="9" style="468"/>
    <col min="3858" max="3858" width="10.625" style="468" customWidth="1"/>
    <col min="3859" max="3859" width="10" style="468" customWidth="1"/>
    <col min="3860" max="3860" width="10.375" style="468" customWidth="1"/>
    <col min="3861" max="3861" width="9" style="468"/>
    <col min="3862" max="3862" width="8.625" style="468" customWidth="1"/>
    <col min="3863" max="3863" width="11.75" style="468" customWidth="1"/>
    <col min="3864" max="3864" width="10.25" style="468" customWidth="1"/>
    <col min="3865" max="3865" width="9.625" style="468" customWidth="1"/>
    <col min="3866" max="4096" width="9" style="468"/>
    <col min="4097" max="4097" width="15.625" style="468" customWidth="1"/>
    <col min="4098" max="4107" width="9" style="468"/>
    <col min="4108" max="4108" width="9.75" style="468" customWidth="1"/>
    <col min="4109" max="4109" width="10.25" style="468" customWidth="1"/>
    <col min="4110" max="4110" width="15.625" style="468" customWidth="1"/>
    <col min="4111" max="4113" width="9" style="468"/>
    <col min="4114" max="4114" width="10.625" style="468" customWidth="1"/>
    <col min="4115" max="4115" width="10" style="468" customWidth="1"/>
    <col min="4116" max="4116" width="10.375" style="468" customWidth="1"/>
    <col min="4117" max="4117" width="9" style="468"/>
    <col min="4118" max="4118" width="8.625" style="468" customWidth="1"/>
    <col min="4119" max="4119" width="11.75" style="468" customWidth="1"/>
    <col min="4120" max="4120" width="10.25" style="468" customWidth="1"/>
    <col min="4121" max="4121" width="9.625" style="468" customWidth="1"/>
    <col min="4122" max="4352" width="9" style="468"/>
    <col min="4353" max="4353" width="15.625" style="468" customWidth="1"/>
    <col min="4354" max="4363" width="9" style="468"/>
    <col min="4364" max="4364" width="9.75" style="468" customWidth="1"/>
    <col min="4365" max="4365" width="10.25" style="468" customWidth="1"/>
    <col min="4366" max="4366" width="15.625" style="468" customWidth="1"/>
    <col min="4367" max="4369" width="9" style="468"/>
    <col min="4370" max="4370" width="10.625" style="468" customWidth="1"/>
    <col min="4371" max="4371" width="10" style="468" customWidth="1"/>
    <col min="4372" max="4372" width="10.375" style="468" customWidth="1"/>
    <col min="4373" max="4373" width="9" style="468"/>
    <col min="4374" max="4374" width="8.625" style="468" customWidth="1"/>
    <col min="4375" max="4375" width="11.75" style="468" customWidth="1"/>
    <col min="4376" max="4376" width="10.25" style="468" customWidth="1"/>
    <col min="4377" max="4377" width="9.625" style="468" customWidth="1"/>
    <col min="4378" max="4608" width="9" style="468"/>
    <col min="4609" max="4609" width="15.625" style="468" customWidth="1"/>
    <col min="4610" max="4619" width="9" style="468"/>
    <col min="4620" max="4620" width="9.75" style="468" customWidth="1"/>
    <col min="4621" max="4621" width="10.25" style="468" customWidth="1"/>
    <col min="4622" max="4622" width="15.625" style="468" customWidth="1"/>
    <col min="4623" max="4625" width="9" style="468"/>
    <col min="4626" max="4626" width="10.625" style="468" customWidth="1"/>
    <col min="4627" max="4627" width="10" style="468" customWidth="1"/>
    <col min="4628" max="4628" width="10.375" style="468" customWidth="1"/>
    <col min="4629" max="4629" width="9" style="468"/>
    <col min="4630" max="4630" width="8.625" style="468" customWidth="1"/>
    <col min="4631" max="4631" width="11.75" style="468" customWidth="1"/>
    <col min="4632" max="4632" width="10.25" style="468" customWidth="1"/>
    <col min="4633" max="4633" width="9.625" style="468" customWidth="1"/>
    <col min="4634" max="4864" width="9" style="468"/>
    <col min="4865" max="4865" width="15.625" style="468" customWidth="1"/>
    <col min="4866" max="4875" width="9" style="468"/>
    <col min="4876" max="4876" width="9.75" style="468" customWidth="1"/>
    <col min="4877" max="4877" width="10.25" style="468" customWidth="1"/>
    <col min="4878" max="4878" width="15.625" style="468" customWidth="1"/>
    <col min="4879" max="4881" width="9" style="468"/>
    <col min="4882" max="4882" width="10.625" style="468" customWidth="1"/>
    <col min="4883" max="4883" width="10" style="468" customWidth="1"/>
    <col min="4884" max="4884" width="10.375" style="468" customWidth="1"/>
    <col min="4885" max="4885" width="9" style="468"/>
    <col min="4886" max="4886" width="8.625" style="468" customWidth="1"/>
    <col min="4887" max="4887" width="11.75" style="468" customWidth="1"/>
    <col min="4888" max="4888" width="10.25" style="468" customWidth="1"/>
    <col min="4889" max="4889" width="9.625" style="468" customWidth="1"/>
    <col min="4890" max="5120" width="9" style="468"/>
    <col min="5121" max="5121" width="15.625" style="468" customWidth="1"/>
    <col min="5122" max="5131" width="9" style="468"/>
    <col min="5132" max="5132" width="9.75" style="468" customWidth="1"/>
    <col min="5133" max="5133" width="10.25" style="468" customWidth="1"/>
    <col min="5134" max="5134" width="15.625" style="468" customWidth="1"/>
    <col min="5135" max="5137" width="9" style="468"/>
    <col min="5138" max="5138" width="10.625" style="468" customWidth="1"/>
    <col min="5139" max="5139" width="10" style="468" customWidth="1"/>
    <col min="5140" max="5140" width="10.375" style="468" customWidth="1"/>
    <col min="5141" max="5141" width="9" style="468"/>
    <col min="5142" max="5142" width="8.625" style="468" customWidth="1"/>
    <col min="5143" max="5143" width="11.75" style="468" customWidth="1"/>
    <col min="5144" max="5144" width="10.25" style="468" customWidth="1"/>
    <col min="5145" max="5145" width="9.625" style="468" customWidth="1"/>
    <col min="5146" max="5376" width="9" style="468"/>
    <col min="5377" max="5377" width="15.625" style="468" customWidth="1"/>
    <col min="5378" max="5387" width="9" style="468"/>
    <col min="5388" max="5388" width="9.75" style="468" customWidth="1"/>
    <col min="5389" max="5389" width="10.25" style="468" customWidth="1"/>
    <col min="5390" max="5390" width="15.625" style="468" customWidth="1"/>
    <col min="5391" max="5393" width="9" style="468"/>
    <col min="5394" max="5394" width="10.625" style="468" customWidth="1"/>
    <col min="5395" max="5395" width="10" style="468" customWidth="1"/>
    <col min="5396" max="5396" width="10.375" style="468" customWidth="1"/>
    <col min="5397" max="5397" width="9" style="468"/>
    <col min="5398" max="5398" width="8.625" style="468" customWidth="1"/>
    <col min="5399" max="5399" width="11.75" style="468" customWidth="1"/>
    <col min="5400" max="5400" width="10.25" style="468" customWidth="1"/>
    <col min="5401" max="5401" width="9.625" style="468" customWidth="1"/>
    <col min="5402" max="5632" width="9" style="468"/>
    <col min="5633" max="5633" width="15.625" style="468" customWidth="1"/>
    <col min="5634" max="5643" width="9" style="468"/>
    <col min="5644" max="5644" width="9.75" style="468" customWidth="1"/>
    <col min="5645" max="5645" width="10.25" style="468" customWidth="1"/>
    <col min="5646" max="5646" width="15.625" style="468" customWidth="1"/>
    <col min="5647" max="5649" width="9" style="468"/>
    <col min="5650" max="5650" width="10.625" style="468" customWidth="1"/>
    <col min="5651" max="5651" width="10" style="468" customWidth="1"/>
    <col min="5652" max="5652" width="10.375" style="468" customWidth="1"/>
    <col min="5653" max="5653" width="9" style="468"/>
    <col min="5654" max="5654" width="8.625" style="468" customWidth="1"/>
    <col min="5655" max="5655" width="11.75" style="468" customWidth="1"/>
    <col min="5656" max="5656" width="10.25" style="468" customWidth="1"/>
    <col min="5657" max="5657" width="9.625" style="468" customWidth="1"/>
    <col min="5658" max="5888" width="9" style="468"/>
    <col min="5889" max="5889" width="15.625" style="468" customWidth="1"/>
    <col min="5890" max="5899" width="9" style="468"/>
    <col min="5900" max="5900" width="9.75" style="468" customWidth="1"/>
    <col min="5901" max="5901" width="10.25" style="468" customWidth="1"/>
    <col min="5902" max="5902" width="15.625" style="468" customWidth="1"/>
    <col min="5903" max="5905" width="9" style="468"/>
    <col min="5906" max="5906" width="10.625" style="468" customWidth="1"/>
    <col min="5907" max="5907" width="10" style="468" customWidth="1"/>
    <col min="5908" max="5908" width="10.375" style="468" customWidth="1"/>
    <col min="5909" max="5909" width="9" style="468"/>
    <col min="5910" max="5910" width="8.625" style="468" customWidth="1"/>
    <col min="5911" max="5911" width="11.75" style="468" customWidth="1"/>
    <col min="5912" max="5912" width="10.25" style="468" customWidth="1"/>
    <col min="5913" max="5913" width="9.625" style="468" customWidth="1"/>
    <col min="5914" max="6144" width="9" style="468"/>
    <col min="6145" max="6145" width="15.625" style="468" customWidth="1"/>
    <col min="6146" max="6155" width="9" style="468"/>
    <col min="6156" max="6156" width="9.75" style="468" customWidth="1"/>
    <col min="6157" max="6157" width="10.25" style="468" customWidth="1"/>
    <col min="6158" max="6158" width="15.625" style="468" customWidth="1"/>
    <col min="6159" max="6161" width="9" style="468"/>
    <col min="6162" max="6162" width="10.625" style="468" customWidth="1"/>
    <col min="6163" max="6163" width="10" style="468" customWidth="1"/>
    <col min="6164" max="6164" width="10.375" style="468" customWidth="1"/>
    <col min="6165" max="6165" width="9" style="468"/>
    <col min="6166" max="6166" width="8.625" style="468" customWidth="1"/>
    <col min="6167" max="6167" width="11.75" style="468" customWidth="1"/>
    <col min="6168" max="6168" width="10.25" style="468" customWidth="1"/>
    <col min="6169" max="6169" width="9.625" style="468" customWidth="1"/>
    <col min="6170" max="6400" width="9" style="468"/>
    <col min="6401" max="6401" width="15.625" style="468" customWidth="1"/>
    <col min="6402" max="6411" width="9" style="468"/>
    <col min="6412" max="6412" width="9.75" style="468" customWidth="1"/>
    <col min="6413" max="6413" width="10.25" style="468" customWidth="1"/>
    <col min="6414" max="6414" width="15.625" style="468" customWidth="1"/>
    <col min="6415" max="6417" width="9" style="468"/>
    <col min="6418" max="6418" width="10.625" style="468" customWidth="1"/>
    <col min="6419" max="6419" width="10" style="468" customWidth="1"/>
    <col min="6420" max="6420" width="10.375" style="468" customWidth="1"/>
    <col min="6421" max="6421" width="9" style="468"/>
    <col min="6422" max="6422" width="8.625" style="468" customWidth="1"/>
    <col min="6423" max="6423" width="11.75" style="468" customWidth="1"/>
    <col min="6424" max="6424" width="10.25" style="468" customWidth="1"/>
    <col min="6425" max="6425" width="9.625" style="468" customWidth="1"/>
    <col min="6426" max="6656" width="9" style="468"/>
    <col min="6657" max="6657" width="15.625" style="468" customWidth="1"/>
    <col min="6658" max="6667" width="9" style="468"/>
    <col min="6668" max="6668" width="9.75" style="468" customWidth="1"/>
    <col min="6669" max="6669" width="10.25" style="468" customWidth="1"/>
    <col min="6670" max="6670" width="15.625" style="468" customWidth="1"/>
    <col min="6671" max="6673" width="9" style="468"/>
    <col min="6674" max="6674" width="10.625" style="468" customWidth="1"/>
    <col min="6675" max="6675" width="10" style="468" customWidth="1"/>
    <col min="6676" max="6676" width="10.375" style="468" customWidth="1"/>
    <col min="6677" max="6677" width="9" style="468"/>
    <col min="6678" max="6678" width="8.625" style="468" customWidth="1"/>
    <col min="6679" max="6679" width="11.75" style="468" customWidth="1"/>
    <col min="6680" max="6680" width="10.25" style="468" customWidth="1"/>
    <col min="6681" max="6681" width="9.625" style="468" customWidth="1"/>
    <col min="6682" max="6912" width="9" style="468"/>
    <col min="6913" max="6913" width="15.625" style="468" customWidth="1"/>
    <col min="6914" max="6923" width="9" style="468"/>
    <col min="6924" max="6924" width="9.75" style="468" customWidth="1"/>
    <col min="6925" max="6925" width="10.25" style="468" customWidth="1"/>
    <col min="6926" max="6926" width="15.625" style="468" customWidth="1"/>
    <col min="6927" max="6929" width="9" style="468"/>
    <col min="6930" max="6930" width="10.625" style="468" customWidth="1"/>
    <col min="6931" max="6931" width="10" style="468" customWidth="1"/>
    <col min="6932" max="6932" width="10.375" style="468" customWidth="1"/>
    <col min="6933" max="6933" width="9" style="468"/>
    <col min="6934" max="6934" width="8.625" style="468" customWidth="1"/>
    <col min="6935" max="6935" width="11.75" style="468" customWidth="1"/>
    <col min="6936" max="6936" width="10.25" style="468" customWidth="1"/>
    <col min="6937" max="6937" width="9.625" style="468" customWidth="1"/>
    <col min="6938" max="7168" width="9" style="468"/>
    <col min="7169" max="7169" width="15.625" style="468" customWidth="1"/>
    <col min="7170" max="7179" width="9" style="468"/>
    <col min="7180" max="7180" width="9.75" style="468" customWidth="1"/>
    <col min="7181" max="7181" width="10.25" style="468" customWidth="1"/>
    <col min="7182" max="7182" width="15.625" style="468" customWidth="1"/>
    <col min="7183" max="7185" width="9" style="468"/>
    <col min="7186" max="7186" width="10.625" style="468" customWidth="1"/>
    <col min="7187" max="7187" width="10" style="468" customWidth="1"/>
    <col min="7188" max="7188" width="10.375" style="468" customWidth="1"/>
    <col min="7189" max="7189" width="9" style="468"/>
    <col min="7190" max="7190" width="8.625" style="468" customWidth="1"/>
    <col min="7191" max="7191" width="11.75" style="468" customWidth="1"/>
    <col min="7192" max="7192" width="10.25" style="468" customWidth="1"/>
    <col min="7193" max="7193" width="9.625" style="468" customWidth="1"/>
    <col min="7194" max="7424" width="9" style="468"/>
    <col min="7425" max="7425" width="15.625" style="468" customWidth="1"/>
    <col min="7426" max="7435" width="9" style="468"/>
    <col min="7436" max="7436" width="9.75" style="468" customWidth="1"/>
    <col min="7437" max="7437" width="10.25" style="468" customWidth="1"/>
    <col min="7438" max="7438" width="15.625" style="468" customWidth="1"/>
    <col min="7439" max="7441" width="9" style="468"/>
    <col min="7442" max="7442" width="10.625" style="468" customWidth="1"/>
    <col min="7443" max="7443" width="10" style="468" customWidth="1"/>
    <col min="7444" max="7444" width="10.375" style="468" customWidth="1"/>
    <col min="7445" max="7445" width="9" style="468"/>
    <col min="7446" max="7446" width="8.625" style="468" customWidth="1"/>
    <col min="7447" max="7447" width="11.75" style="468" customWidth="1"/>
    <col min="7448" max="7448" width="10.25" style="468" customWidth="1"/>
    <col min="7449" max="7449" width="9.625" style="468" customWidth="1"/>
    <col min="7450" max="7680" width="9" style="468"/>
    <col min="7681" max="7681" width="15.625" style="468" customWidth="1"/>
    <col min="7682" max="7691" width="9" style="468"/>
    <col min="7692" max="7692" width="9.75" style="468" customWidth="1"/>
    <col min="7693" max="7693" width="10.25" style="468" customWidth="1"/>
    <col min="7694" max="7694" width="15.625" style="468" customWidth="1"/>
    <col min="7695" max="7697" width="9" style="468"/>
    <col min="7698" max="7698" width="10.625" style="468" customWidth="1"/>
    <col min="7699" max="7699" width="10" style="468" customWidth="1"/>
    <col min="7700" max="7700" width="10.375" style="468" customWidth="1"/>
    <col min="7701" max="7701" width="9" style="468"/>
    <col min="7702" max="7702" width="8.625" style="468" customWidth="1"/>
    <col min="7703" max="7703" width="11.75" style="468" customWidth="1"/>
    <col min="7704" max="7704" width="10.25" style="468" customWidth="1"/>
    <col min="7705" max="7705" width="9.625" style="468" customWidth="1"/>
    <col min="7706" max="7936" width="9" style="468"/>
    <col min="7937" max="7937" width="15.625" style="468" customWidth="1"/>
    <col min="7938" max="7947" width="9" style="468"/>
    <col min="7948" max="7948" width="9.75" style="468" customWidth="1"/>
    <col min="7949" max="7949" width="10.25" style="468" customWidth="1"/>
    <col min="7950" max="7950" width="15.625" style="468" customWidth="1"/>
    <col min="7951" max="7953" width="9" style="468"/>
    <col min="7954" max="7954" width="10.625" style="468" customWidth="1"/>
    <col min="7955" max="7955" width="10" style="468" customWidth="1"/>
    <col min="7956" max="7956" width="10.375" style="468" customWidth="1"/>
    <col min="7957" max="7957" width="9" style="468"/>
    <col min="7958" max="7958" width="8.625" style="468" customWidth="1"/>
    <col min="7959" max="7959" width="11.75" style="468" customWidth="1"/>
    <col min="7960" max="7960" width="10.25" style="468" customWidth="1"/>
    <col min="7961" max="7961" width="9.625" style="468" customWidth="1"/>
    <col min="7962" max="8192" width="9" style="468"/>
    <col min="8193" max="8193" width="15.625" style="468" customWidth="1"/>
    <col min="8194" max="8203" width="9" style="468"/>
    <col min="8204" max="8204" width="9.75" style="468" customWidth="1"/>
    <col min="8205" max="8205" width="10.25" style="468" customWidth="1"/>
    <col min="8206" max="8206" width="15.625" style="468" customWidth="1"/>
    <col min="8207" max="8209" width="9" style="468"/>
    <col min="8210" max="8210" width="10.625" style="468" customWidth="1"/>
    <col min="8211" max="8211" width="10" style="468" customWidth="1"/>
    <col min="8212" max="8212" width="10.375" style="468" customWidth="1"/>
    <col min="8213" max="8213" width="9" style="468"/>
    <col min="8214" max="8214" width="8.625" style="468" customWidth="1"/>
    <col min="8215" max="8215" width="11.75" style="468" customWidth="1"/>
    <col min="8216" max="8216" width="10.25" style="468" customWidth="1"/>
    <col min="8217" max="8217" width="9.625" style="468" customWidth="1"/>
    <col min="8218" max="8448" width="9" style="468"/>
    <col min="8449" max="8449" width="15.625" style="468" customWidth="1"/>
    <col min="8450" max="8459" width="9" style="468"/>
    <col min="8460" max="8460" width="9.75" style="468" customWidth="1"/>
    <col min="8461" max="8461" width="10.25" style="468" customWidth="1"/>
    <col min="8462" max="8462" width="15.625" style="468" customWidth="1"/>
    <col min="8463" max="8465" width="9" style="468"/>
    <col min="8466" max="8466" width="10.625" style="468" customWidth="1"/>
    <col min="8467" max="8467" width="10" style="468" customWidth="1"/>
    <col min="8468" max="8468" width="10.375" style="468" customWidth="1"/>
    <col min="8469" max="8469" width="9" style="468"/>
    <col min="8470" max="8470" width="8.625" style="468" customWidth="1"/>
    <col min="8471" max="8471" width="11.75" style="468" customWidth="1"/>
    <col min="8472" max="8472" width="10.25" style="468" customWidth="1"/>
    <col min="8473" max="8473" width="9.625" style="468" customWidth="1"/>
    <col min="8474" max="8704" width="9" style="468"/>
    <col min="8705" max="8705" width="15.625" style="468" customWidth="1"/>
    <col min="8706" max="8715" width="9" style="468"/>
    <col min="8716" max="8716" width="9.75" style="468" customWidth="1"/>
    <col min="8717" max="8717" width="10.25" style="468" customWidth="1"/>
    <col min="8718" max="8718" width="15.625" style="468" customWidth="1"/>
    <col min="8719" max="8721" width="9" style="468"/>
    <col min="8722" max="8722" width="10.625" style="468" customWidth="1"/>
    <col min="8723" max="8723" width="10" style="468" customWidth="1"/>
    <col min="8724" max="8724" width="10.375" style="468" customWidth="1"/>
    <col min="8725" max="8725" width="9" style="468"/>
    <col min="8726" max="8726" width="8.625" style="468" customWidth="1"/>
    <col min="8727" max="8727" width="11.75" style="468" customWidth="1"/>
    <col min="8728" max="8728" width="10.25" style="468" customWidth="1"/>
    <col min="8729" max="8729" width="9.625" style="468" customWidth="1"/>
    <col min="8730" max="8960" width="9" style="468"/>
    <col min="8961" max="8961" width="15.625" style="468" customWidth="1"/>
    <col min="8962" max="8971" width="9" style="468"/>
    <col min="8972" max="8972" width="9.75" style="468" customWidth="1"/>
    <col min="8973" max="8973" width="10.25" style="468" customWidth="1"/>
    <col min="8974" max="8974" width="15.625" style="468" customWidth="1"/>
    <col min="8975" max="8977" width="9" style="468"/>
    <col min="8978" max="8978" width="10.625" style="468" customWidth="1"/>
    <col min="8979" max="8979" width="10" style="468" customWidth="1"/>
    <col min="8980" max="8980" width="10.375" style="468" customWidth="1"/>
    <col min="8981" max="8981" width="9" style="468"/>
    <col min="8982" max="8982" width="8.625" style="468" customWidth="1"/>
    <col min="8983" max="8983" width="11.75" style="468" customWidth="1"/>
    <col min="8984" max="8984" width="10.25" style="468" customWidth="1"/>
    <col min="8985" max="8985" width="9.625" style="468" customWidth="1"/>
    <col min="8986" max="9216" width="9" style="468"/>
    <col min="9217" max="9217" width="15.625" style="468" customWidth="1"/>
    <col min="9218" max="9227" width="9" style="468"/>
    <col min="9228" max="9228" width="9.75" style="468" customWidth="1"/>
    <col min="9229" max="9229" width="10.25" style="468" customWidth="1"/>
    <col min="9230" max="9230" width="15.625" style="468" customWidth="1"/>
    <col min="9231" max="9233" width="9" style="468"/>
    <col min="9234" max="9234" width="10.625" style="468" customWidth="1"/>
    <col min="9235" max="9235" width="10" style="468" customWidth="1"/>
    <col min="9236" max="9236" width="10.375" style="468" customWidth="1"/>
    <col min="9237" max="9237" width="9" style="468"/>
    <col min="9238" max="9238" width="8.625" style="468" customWidth="1"/>
    <col min="9239" max="9239" width="11.75" style="468" customWidth="1"/>
    <col min="9240" max="9240" width="10.25" style="468" customWidth="1"/>
    <col min="9241" max="9241" width="9.625" style="468" customWidth="1"/>
    <col min="9242" max="9472" width="9" style="468"/>
    <col min="9473" max="9473" width="15.625" style="468" customWidth="1"/>
    <col min="9474" max="9483" width="9" style="468"/>
    <col min="9484" max="9484" width="9.75" style="468" customWidth="1"/>
    <col min="9485" max="9485" width="10.25" style="468" customWidth="1"/>
    <col min="9486" max="9486" width="15.625" style="468" customWidth="1"/>
    <col min="9487" max="9489" width="9" style="468"/>
    <col min="9490" max="9490" width="10.625" style="468" customWidth="1"/>
    <col min="9491" max="9491" width="10" style="468" customWidth="1"/>
    <col min="9492" max="9492" width="10.375" style="468" customWidth="1"/>
    <col min="9493" max="9493" width="9" style="468"/>
    <col min="9494" max="9494" width="8.625" style="468" customWidth="1"/>
    <col min="9495" max="9495" width="11.75" style="468" customWidth="1"/>
    <col min="9496" max="9496" width="10.25" style="468" customWidth="1"/>
    <col min="9497" max="9497" width="9.625" style="468" customWidth="1"/>
    <col min="9498" max="9728" width="9" style="468"/>
    <col min="9729" max="9729" width="15.625" style="468" customWidth="1"/>
    <col min="9730" max="9739" width="9" style="468"/>
    <col min="9740" max="9740" width="9.75" style="468" customWidth="1"/>
    <col min="9741" max="9741" width="10.25" style="468" customWidth="1"/>
    <col min="9742" max="9742" width="15.625" style="468" customWidth="1"/>
    <col min="9743" max="9745" width="9" style="468"/>
    <col min="9746" max="9746" width="10.625" style="468" customWidth="1"/>
    <col min="9747" max="9747" width="10" style="468" customWidth="1"/>
    <col min="9748" max="9748" width="10.375" style="468" customWidth="1"/>
    <col min="9749" max="9749" width="9" style="468"/>
    <col min="9750" max="9750" width="8.625" style="468" customWidth="1"/>
    <col min="9751" max="9751" width="11.75" style="468" customWidth="1"/>
    <col min="9752" max="9752" width="10.25" style="468" customWidth="1"/>
    <col min="9753" max="9753" width="9.625" style="468" customWidth="1"/>
    <col min="9754" max="9984" width="9" style="468"/>
    <col min="9985" max="9985" width="15.625" style="468" customWidth="1"/>
    <col min="9986" max="9995" width="9" style="468"/>
    <col min="9996" max="9996" width="9.75" style="468" customWidth="1"/>
    <col min="9997" max="9997" width="10.25" style="468" customWidth="1"/>
    <col min="9998" max="9998" width="15.625" style="468" customWidth="1"/>
    <col min="9999" max="10001" width="9" style="468"/>
    <col min="10002" max="10002" width="10.625" style="468" customWidth="1"/>
    <col min="10003" max="10003" width="10" style="468" customWidth="1"/>
    <col min="10004" max="10004" width="10.375" style="468" customWidth="1"/>
    <col min="10005" max="10005" width="9" style="468"/>
    <col min="10006" max="10006" width="8.625" style="468" customWidth="1"/>
    <col min="10007" max="10007" width="11.75" style="468" customWidth="1"/>
    <col min="10008" max="10008" width="10.25" style="468" customWidth="1"/>
    <col min="10009" max="10009" width="9.625" style="468" customWidth="1"/>
    <col min="10010" max="10240" width="9" style="468"/>
    <col min="10241" max="10241" width="15.625" style="468" customWidth="1"/>
    <col min="10242" max="10251" width="9" style="468"/>
    <col min="10252" max="10252" width="9.75" style="468" customWidth="1"/>
    <col min="10253" max="10253" width="10.25" style="468" customWidth="1"/>
    <col min="10254" max="10254" width="15.625" style="468" customWidth="1"/>
    <col min="10255" max="10257" width="9" style="468"/>
    <col min="10258" max="10258" width="10.625" style="468" customWidth="1"/>
    <col min="10259" max="10259" width="10" style="468" customWidth="1"/>
    <col min="10260" max="10260" width="10.375" style="468" customWidth="1"/>
    <col min="10261" max="10261" width="9" style="468"/>
    <col min="10262" max="10262" width="8.625" style="468" customWidth="1"/>
    <col min="10263" max="10263" width="11.75" style="468" customWidth="1"/>
    <col min="10264" max="10264" width="10.25" style="468" customWidth="1"/>
    <col min="10265" max="10265" width="9.625" style="468" customWidth="1"/>
    <col min="10266" max="10496" width="9" style="468"/>
    <col min="10497" max="10497" width="15.625" style="468" customWidth="1"/>
    <col min="10498" max="10507" width="9" style="468"/>
    <col min="10508" max="10508" width="9.75" style="468" customWidth="1"/>
    <col min="10509" max="10509" width="10.25" style="468" customWidth="1"/>
    <col min="10510" max="10510" width="15.625" style="468" customWidth="1"/>
    <col min="10511" max="10513" width="9" style="468"/>
    <col min="10514" max="10514" width="10.625" style="468" customWidth="1"/>
    <col min="10515" max="10515" width="10" style="468" customWidth="1"/>
    <col min="10516" max="10516" width="10.375" style="468" customWidth="1"/>
    <col min="10517" max="10517" width="9" style="468"/>
    <col min="10518" max="10518" width="8.625" style="468" customWidth="1"/>
    <col min="10519" max="10519" width="11.75" style="468" customWidth="1"/>
    <col min="10520" max="10520" width="10.25" style="468" customWidth="1"/>
    <col min="10521" max="10521" width="9.625" style="468" customWidth="1"/>
    <col min="10522" max="10752" width="9" style="468"/>
    <col min="10753" max="10753" width="15.625" style="468" customWidth="1"/>
    <col min="10754" max="10763" width="9" style="468"/>
    <col min="10764" max="10764" width="9.75" style="468" customWidth="1"/>
    <col min="10765" max="10765" width="10.25" style="468" customWidth="1"/>
    <col min="10766" max="10766" width="15.625" style="468" customWidth="1"/>
    <col min="10767" max="10769" width="9" style="468"/>
    <col min="10770" max="10770" width="10.625" style="468" customWidth="1"/>
    <col min="10771" max="10771" width="10" style="468" customWidth="1"/>
    <col min="10772" max="10772" width="10.375" style="468" customWidth="1"/>
    <col min="10773" max="10773" width="9" style="468"/>
    <col min="10774" max="10774" width="8.625" style="468" customWidth="1"/>
    <col min="10775" max="10775" width="11.75" style="468" customWidth="1"/>
    <col min="10776" max="10776" width="10.25" style="468" customWidth="1"/>
    <col min="10777" max="10777" width="9.625" style="468" customWidth="1"/>
    <col min="10778" max="11008" width="9" style="468"/>
    <col min="11009" max="11009" width="15.625" style="468" customWidth="1"/>
    <col min="11010" max="11019" width="9" style="468"/>
    <col min="11020" max="11020" width="9.75" style="468" customWidth="1"/>
    <col min="11021" max="11021" width="10.25" style="468" customWidth="1"/>
    <col min="11022" max="11022" width="15.625" style="468" customWidth="1"/>
    <col min="11023" max="11025" width="9" style="468"/>
    <col min="11026" max="11026" width="10.625" style="468" customWidth="1"/>
    <col min="11027" max="11027" width="10" style="468" customWidth="1"/>
    <col min="11028" max="11028" width="10.375" style="468" customWidth="1"/>
    <col min="11029" max="11029" width="9" style="468"/>
    <col min="11030" max="11030" width="8.625" style="468" customWidth="1"/>
    <col min="11031" max="11031" width="11.75" style="468" customWidth="1"/>
    <col min="11032" max="11032" width="10.25" style="468" customWidth="1"/>
    <col min="11033" max="11033" width="9.625" style="468" customWidth="1"/>
    <col min="11034" max="11264" width="9" style="468"/>
    <col min="11265" max="11265" width="15.625" style="468" customWidth="1"/>
    <col min="11266" max="11275" width="9" style="468"/>
    <col min="11276" max="11276" width="9.75" style="468" customWidth="1"/>
    <col min="11277" max="11277" width="10.25" style="468" customWidth="1"/>
    <col min="11278" max="11278" width="15.625" style="468" customWidth="1"/>
    <col min="11279" max="11281" width="9" style="468"/>
    <col min="11282" max="11282" width="10.625" style="468" customWidth="1"/>
    <col min="11283" max="11283" width="10" style="468" customWidth="1"/>
    <col min="11284" max="11284" width="10.375" style="468" customWidth="1"/>
    <col min="11285" max="11285" width="9" style="468"/>
    <col min="11286" max="11286" width="8.625" style="468" customWidth="1"/>
    <col min="11287" max="11287" width="11.75" style="468" customWidth="1"/>
    <col min="11288" max="11288" width="10.25" style="468" customWidth="1"/>
    <col min="11289" max="11289" width="9.625" style="468" customWidth="1"/>
    <col min="11290" max="11520" width="9" style="468"/>
    <col min="11521" max="11521" width="15.625" style="468" customWidth="1"/>
    <col min="11522" max="11531" width="9" style="468"/>
    <col min="11532" max="11532" width="9.75" style="468" customWidth="1"/>
    <col min="11533" max="11533" width="10.25" style="468" customWidth="1"/>
    <col min="11534" max="11534" width="15.625" style="468" customWidth="1"/>
    <col min="11535" max="11537" width="9" style="468"/>
    <col min="11538" max="11538" width="10.625" style="468" customWidth="1"/>
    <col min="11539" max="11539" width="10" style="468" customWidth="1"/>
    <col min="11540" max="11540" width="10.375" style="468" customWidth="1"/>
    <col min="11541" max="11541" width="9" style="468"/>
    <col min="11542" max="11542" width="8.625" style="468" customWidth="1"/>
    <col min="11543" max="11543" width="11.75" style="468" customWidth="1"/>
    <col min="11544" max="11544" width="10.25" style="468" customWidth="1"/>
    <col min="11545" max="11545" width="9.625" style="468" customWidth="1"/>
    <col min="11546" max="11776" width="9" style="468"/>
    <col min="11777" max="11777" width="15.625" style="468" customWidth="1"/>
    <col min="11778" max="11787" width="9" style="468"/>
    <col min="11788" max="11788" width="9.75" style="468" customWidth="1"/>
    <col min="11789" max="11789" width="10.25" style="468" customWidth="1"/>
    <col min="11790" max="11790" width="15.625" style="468" customWidth="1"/>
    <col min="11791" max="11793" width="9" style="468"/>
    <col min="11794" max="11794" width="10.625" style="468" customWidth="1"/>
    <col min="11795" max="11795" width="10" style="468" customWidth="1"/>
    <col min="11796" max="11796" width="10.375" style="468" customWidth="1"/>
    <col min="11797" max="11797" width="9" style="468"/>
    <col min="11798" max="11798" width="8.625" style="468" customWidth="1"/>
    <col min="11799" max="11799" width="11.75" style="468" customWidth="1"/>
    <col min="11800" max="11800" width="10.25" style="468" customWidth="1"/>
    <col min="11801" max="11801" width="9.625" style="468" customWidth="1"/>
    <col min="11802" max="12032" width="9" style="468"/>
    <col min="12033" max="12033" width="15.625" style="468" customWidth="1"/>
    <col min="12034" max="12043" width="9" style="468"/>
    <col min="12044" max="12044" width="9.75" style="468" customWidth="1"/>
    <col min="12045" max="12045" width="10.25" style="468" customWidth="1"/>
    <col min="12046" max="12046" width="15.625" style="468" customWidth="1"/>
    <col min="12047" max="12049" width="9" style="468"/>
    <col min="12050" max="12050" width="10.625" style="468" customWidth="1"/>
    <col min="12051" max="12051" width="10" style="468" customWidth="1"/>
    <col min="12052" max="12052" width="10.375" style="468" customWidth="1"/>
    <col min="12053" max="12053" width="9" style="468"/>
    <col min="12054" max="12054" width="8.625" style="468" customWidth="1"/>
    <col min="12055" max="12055" width="11.75" style="468" customWidth="1"/>
    <col min="12056" max="12056" width="10.25" style="468" customWidth="1"/>
    <col min="12057" max="12057" width="9.625" style="468" customWidth="1"/>
    <col min="12058" max="12288" width="9" style="468"/>
    <col min="12289" max="12289" width="15.625" style="468" customWidth="1"/>
    <col min="12290" max="12299" width="9" style="468"/>
    <col min="12300" max="12300" width="9.75" style="468" customWidth="1"/>
    <col min="12301" max="12301" width="10.25" style="468" customWidth="1"/>
    <col min="12302" max="12302" width="15.625" style="468" customWidth="1"/>
    <col min="12303" max="12305" width="9" style="468"/>
    <col min="12306" max="12306" width="10.625" style="468" customWidth="1"/>
    <col min="12307" max="12307" width="10" style="468" customWidth="1"/>
    <col min="12308" max="12308" width="10.375" style="468" customWidth="1"/>
    <col min="12309" max="12309" width="9" style="468"/>
    <col min="12310" max="12310" width="8.625" style="468" customWidth="1"/>
    <col min="12311" max="12311" width="11.75" style="468" customWidth="1"/>
    <col min="12312" max="12312" width="10.25" style="468" customWidth="1"/>
    <col min="12313" max="12313" width="9.625" style="468" customWidth="1"/>
    <col min="12314" max="12544" width="9" style="468"/>
    <col min="12545" max="12545" width="15.625" style="468" customWidth="1"/>
    <col min="12546" max="12555" width="9" style="468"/>
    <col min="12556" max="12556" width="9.75" style="468" customWidth="1"/>
    <col min="12557" max="12557" width="10.25" style="468" customWidth="1"/>
    <col min="12558" max="12558" width="15.625" style="468" customWidth="1"/>
    <col min="12559" max="12561" width="9" style="468"/>
    <col min="12562" max="12562" width="10.625" style="468" customWidth="1"/>
    <col min="12563" max="12563" width="10" style="468" customWidth="1"/>
    <col min="12564" max="12564" width="10.375" style="468" customWidth="1"/>
    <col min="12565" max="12565" width="9" style="468"/>
    <col min="12566" max="12566" width="8.625" style="468" customWidth="1"/>
    <col min="12567" max="12567" width="11.75" style="468" customWidth="1"/>
    <col min="12568" max="12568" width="10.25" style="468" customWidth="1"/>
    <col min="12569" max="12569" width="9.625" style="468" customWidth="1"/>
    <col min="12570" max="12800" width="9" style="468"/>
    <col min="12801" max="12801" width="15.625" style="468" customWidth="1"/>
    <col min="12802" max="12811" width="9" style="468"/>
    <col min="12812" max="12812" width="9.75" style="468" customWidth="1"/>
    <col min="12813" max="12813" width="10.25" style="468" customWidth="1"/>
    <col min="12814" max="12814" width="15.625" style="468" customWidth="1"/>
    <col min="12815" max="12817" width="9" style="468"/>
    <col min="12818" max="12818" width="10.625" style="468" customWidth="1"/>
    <col min="12819" max="12819" width="10" style="468" customWidth="1"/>
    <col min="12820" max="12820" width="10.375" style="468" customWidth="1"/>
    <col min="12821" max="12821" width="9" style="468"/>
    <col min="12822" max="12822" width="8.625" style="468" customWidth="1"/>
    <col min="12823" max="12823" width="11.75" style="468" customWidth="1"/>
    <col min="12824" max="12824" width="10.25" style="468" customWidth="1"/>
    <col min="12825" max="12825" width="9.625" style="468" customWidth="1"/>
    <col min="12826" max="13056" width="9" style="468"/>
    <col min="13057" max="13057" width="15.625" style="468" customWidth="1"/>
    <col min="13058" max="13067" width="9" style="468"/>
    <col min="13068" max="13068" width="9.75" style="468" customWidth="1"/>
    <col min="13069" max="13069" width="10.25" style="468" customWidth="1"/>
    <col min="13070" max="13070" width="15.625" style="468" customWidth="1"/>
    <col min="13071" max="13073" width="9" style="468"/>
    <col min="13074" max="13074" width="10.625" style="468" customWidth="1"/>
    <col min="13075" max="13075" width="10" style="468" customWidth="1"/>
    <col min="13076" max="13076" width="10.375" style="468" customWidth="1"/>
    <col min="13077" max="13077" width="9" style="468"/>
    <col min="13078" max="13078" width="8.625" style="468" customWidth="1"/>
    <col min="13079" max="13079" width="11.75" style="468" customWidth="1"/>
    <col min="13080" max="13080" width="10.25" style="468" customWidth="1"/>
    <col min="13081" max="13081" width="9.625" style="468" customWidth="1"/>
    <col min="13082" max="13312" width="9" style="468"/>
    <col min="13313" max="13313" width="15.625" style="468" customWidth="1"/>
    <col min="13314" max="13323" width="9" style="468"/>
    <col min="13324" max="13324" width="9.75" style="468" customWidth="1"/>
    <col min="13325" max="13325" width="10.25" style="468" customWidth="1"/>
    <col min="13326" max="13326" width="15.625" style="468" customWidth="1"/>
    <col min="13327" max="13329" width="9" style="468"/>
    <col min="13330" max="13330" width="10.625" style="468" customWidth="1"/>
    <col min="13331" max="13331" width="10" style="468" customWidth="1"/>
    <col min="13332" max="13332" width="10.375" style="468" customWidth="1"/>
    <col min="13333" max="13333" width="9" style="468"/>
    <col min="13334" max="13334" width="8.625" style="468" customWidth="1"/>
    <col min="13335" max="13335" width="11.75" style="468" customWidth="1"/>
    <col min="13336" max="13336" width="10.25" style="468" customWidth="1"/>
    <col min="13337" max="13337" width="9.625" style="468" customWidth="1"/>
    <col min="13338" max="13568" width="9" style="468"/>
    <col min="13569" max="13569" width="15.625" style="468" customWidth="1"/>
    <col min="13570" max="13579" width="9" style="468"/>
    <col min="13580" max="13580" width="9.75" style="468" customWidth="1"/>
    <col min="13581" max="13581" width="10.25" style="468" customWidth="1"/>
    <col min="13582" max="13582" width="15.625" style="468" customWidth="1"/>
    <col min="13583" max="13585" width="9" style="468"/>
    <col min="13586" max="13586" width="10.625" style="468" customWidth="1"/>
    <col min="13587" max="13587" width="10" style="468" customWidth="1"/>
    <col min="13588" max="13588" width="10.375" style="468" customWidth="1"/>
    <col min="13589" max="13589" width="9" style="468"/>
    <col min="13590" max="13590" width="8.625" style="468" customWidth="1"/>
    <col min="13591" max="13591" width="11.75" style="468" customWidth="1"/>
    <col min="13592" max="13592" width="10.25" style="468" customWidth="1"/>
    <col min="13593" max="13593" width="9.625" style="468" customWidth="1"/>
    <col min="13594" max="13824" width="9" style="468"/>
    <col min="13825" max="13825" width="15.625" style="468" customWidth="1"/>
    <col min="13826" max="13835" width="9" style="468"/>
    <col min="13836" max="13836" width="9.75" style="468" customWidth="1"/>
    <col min="13837" max="13837" width="10.25" style="468" customWidth="1"/>
    <col min="13838" max="13838" width="15.625" style="468" customWidth="1"/>
    <col min="13839" max="13841" width="9" style="468"/>
    <col min="13842" max="13842" width="10.625" style="468" customWidth="1"/>
    <col min="13843" max="13843" width="10" style="468" customWidth="1"/>
    <col min="13844" max="13844" width="10.375" style="468" customWidth="1"/>
    <col min="13845" max="13845" width="9" style="468"/>
    <col min="13846" max="13846" width="8.625" style="468" customWidth="1"/>
    <col min="13847" max="13847" width="11.75" style="468" customWidth="1"/>
    <col min="13848" max="13848" width="10.25" style="468" customWidth="1"/>
    <col min="13849" max="13849" width="9.625" style="468" customWidth="1"/>
    <col min="13850" max="14080" width="9" style="468"/>
    <col min="14081" max="14081" width="15.625" style="468" customWidth="1"/>
    <col min="14082" max="14091" width="9" style="468"/>
    <col min="14092" max="14092" width="9.75" style="468" customWidth="1"/>
    <col min="14093" max="14093" width="10.25" style="468" customWidth="1"/>
    <col min="14094" max="14094" width="15.625" style="468" customWidth="1"/>
    <col min="14095" max="14097" width="9" style="468"/>
    <col min="14098" max="14098" width="10.625" style="468" customWidth="1"/>
    <col min="14099" max="14099" width="10" style="468" customWidth="1"/>
    <col min="14100" max="14100" width="10.375" style="468" customWidth="1"/>
    <col min="14101" max="14101" width="9" style="468"/>
    <col min="14102" max="14102" width="8.625" style="468" customWidth="1"/>
    <col min="14103" max="14103" width="11.75" style="468" customWidth="1"/>
    <col min="14104" max="14104" width="10.25" style="468" customWidth="1"/>
    <col min="14105" max="14105" width="9.625" style="468" customWidth="1"/>
    <col min="14106" max="14336" width="9" style="468"/>
    <col min="14337" max="14337" width="15.625" style="468" customWidth="1"/>
    <col min="14338" max="14347" width="9" style="468"/>
    <col min="14348" max="14348" width="9.75" style="468" customWidth="1"/>
    <col min="14349" max="14349" width="10.25" style="468" customWidth="1"/>
    <col min="14350" max="14350" width="15.625" style="468" customWidth="1"/>
    <col min="14351" max="14353" width="9" style="468"/>
    <col min="14354" max="14354" width="10.625" style="468" customWidth="1"/>
    <col min="14355" max="14355" width="10" style="468" customWidth="1"/>
    <col min="14356" max="14356" width="10.375" style="468" customWidth="1"/>
    <col min="14357" max="14357" width="9" style="468"/>
    <col min="14358" max="14358" width="8.625" style="468" customWidth="1"/>
    <col min="14359" max="14359" width="11.75" style="468" customWidth="1"/>
    <col min="14360" max="14360" width="10.25" style="468" customWidth="1"/>
    <col min="14361" max="14361" width="9.625" style="468" customWidth="1"/>
    <col min="14362" max="14592" width="9" style="468"/>
    <col min="14593" max="14593" width="15.625" style="468" customWidth="1"/>
    <col min="14594" max="14603" width="9" style="468"/>
    <col min="14604" max="14604" width="9.75" style="468" customWidth="1"/>
    <col min="14605" max="14605" width="10.25" style="468" customWidth="1"/>
    <col min="14606" max="14606" width="15.625" style="468" customWidth="1"/>
    <col min="14607" max="14609" width="9" style="468"/>
    <col min="14610" max="14610" width="10.625" style="468" customWidth="1"/>
    <col min="14611" max="14611" width="10" style="468" customWidth="1"/>
    <col min="14612" max="14612" width="10.375" style="468" customWidth="1"/>
    <col min="14613" max="14613" width="9" style="468"/>
    <col min="14614" max="14614" width="8.625" style="468" customWidth="1"/>
    <col min="14615" max="14615" width="11.75" style="468" customWidth="1"/>
    <col min="14616" max="14616" width="10.25" style="468" customWidth="1"/>
    <col min="14617" max="14617" width="9.625" style="468" customWidth="1"/>
    <col min="14618" max="14848" width="9" style="468"/>
    <col min="14849" max="14849" width="15.625" style="468" customWidth="1"/>
    <col min="14850" max="14859" width="9" style="468"/>
    <col min="14860" max="14860" width="9.75" style="468" customWidth="1"/>
    <col min="14861" max="14861" width="10.25" style="468" customWidth="1"/>
    <col min="14862" max="14862" width="15.625" style="468" customWidth="1"/>
    <col min="14863" max="14865" width="9" style="468"/>
    <col min="14866" max="14866" width="10.625" style="468" customWidth="1"/>
    <col min="14867" max="14867" width="10" style="468" customWidth="1"/>
    <col min="14868" max="14868" width="10.375" style="468" customWidth="1"/>
    <col min="14869" max="14869" width="9" style="468"/>
    <col min="14870" max="14870" width="8.625" style="468" customWidth="1"/>
    <col min="14871" max="14871" width="11.75" style="468" customWidth="1"/>
    <col min="14872" max="14872" width="10.25" style="468" customWidth="1"/>
    <col min="14873" max="14873" width="9.625" style="468" customWidth="1"/>
    <col min="14874" max="15104" width="9" style="468"/>
    <col min="15105" max="15105" width="15.625" style="468" customWidth="1"/>
    <col min="15106" max="15115" width="9" style="468"/>
    <col min="15116" max="15116" width="9.75" style="468" customWidth="1"/>
    <col min="15117" max="15117" width="10.25" style="468" customWidth="1"/>
    <col min="15118" max="15118" width="15.625" style="468" customWidth="1"/>
    <col min="15119" max="15121" width="9" style="468"/>
    <col min="15122" max="15122" width="10.625" style="468" customWidth="1"/>
    <col min="15123" max="15123" width="10" style="468" customWidth="1"/>
    <col min="15124" max="15124" width="10.375" style="468" customWidth="1"/>
    <col min="15125" max="15125" width="9" style="468"/>
    <col min="15126" max="15126" width="8.625" style="468" customWidth="1"/>
    <col min="15127" max="15127" width="11.75" style="468" customWidth="1"/>
    <col min="15128" max="15128" width="10.25" style="468" customWidth="1"/>
    <col min="15129" max="15129" width="9.625" style="468" customWidth="1"/>
    <col min="15130" max="15360" width="9" style="468"/>
    <col min="15361" max="15361" width="15.625" style="468" customWidth="1"/>
    <col min="15362" max="15371" width="9" style="468"/>
    <col min="15372" max="15372" width="9.75" style="468" customWidth="1"/>
    <col min="15373" max="15373" width="10.25" style="468" customWidth="1"/>
    <col min="15374" max="15374" width="15.625" style="468" customWidth="1"/>
    <col min="15375" max="15377" width="9" style="468"/>
    <col min="15378" max="15378" width="10.625" style="468" customWidth="1"/>
    <col min="15379" max="15379" width="10" style="468" customWidth="1"/>
    <col min="15380" max="15380" width="10.375" style="468" customWidth="1"/>
    <col min="15381" max="15381" width="9" style="468"/>
    <col min="15382" max="15382" width="8.625" style="468" customWidth="1"/>
    <col min="15383" max="15383" width="11.75" style="468" customWidth="1"/>
    <col min="15384" max="15384" width="10.25" style="468" customWidth="1"/>
    <col min="15385" max="15385" width="9.625" style="468" customWidth="1"/>
    <col min="15386" max="15616" width="9" style="468"/>
    <col min="15617" max="15617" width="15.625" style="468" customWidth="1"/>
    <col min="15618" max="15627" width="9" style="468"/>
    <col min="15628" max="15628" width="9.75" style="468" customWidth="1"/>
    <col min="15629" max="15629" width="10.25" style="468" customWidth="1"/>
    <col min="15630" max="15630" width="15.625" style="468" customWidth="1"/>
    <col min="15631" max="15633" width="9" style="468"/>
    <col min="15634" max="15634" width="10.625" style="468" customWidth="1"/>
    <col min="15635" max="15635" width="10" style="468" customWidth="1"/>
    <col min="15636" max="15636" width="10.375" style="468" customWidth="1"/>
    <col min="15637" max="15637" width="9" style="468"/>
    <col min="15638" max="15638" width="8.625" style="468" customWidth="1"/>
    <col min="15639" max="15639" width="11.75" style="468" customWidth="1"/>
    <col min="15640" max="15640" width="10.25" style="468" customWidth="1"/>
    <col min="15641" max="15641" width="9.625" style="468" customWidth="1"/>
    <col min="15642" max="15872" width="9" style="468"/>
    <col min="15873" max="15873" width="15.625" style="468" customWidth="1"/>
    <col min="15874" max="15883" width="9" style="468"/>
    <col min="15884" max="15884" width="9.75" style="468" customWidth="1"/>
    <col min="15885" max="15885" width="10.25" style="468" customWidth="1"/>
    <col min="15886" max="15886" width="15.625" style="468" customWidth="1"/>
    <col min="15887" max="15889" width="9" style="468"/>
    <col min="15890" max="15890" width="10.625" style="468" customWidth="1"/>
    <col min="15891" max="15891" width="10" style="468" customWidth="1"/>
    <col min="15892" max="15892" width="10.375" style="468" customWidth="1"/>
    <col min="15893" max="15893" width="9" style="468"/>
    <col min="15894" max="15894" width="8.625" style="468" customWidth="1"/>
    <col min="15895" max="15895" width="11.75" style="468" customWidth="1"/>
    <col min="15896" max="15896" width="10.25" style="468" customWidth="1"/>
    <col min="15897" max="15897" width="9.625" style="468" customWidth="1"/>
    <col min="15898" max="16128" width="9" style="468"/>
    <col min="16129" max="16129" width="15.625" style="468" customWidth="1"/>
    <col min="16130" max="16139" width="9" style="468"/>
    <col min="16140" max="16140" width="9.75" style="468" customWidth="1"/>
    <col min="16141" max="16141" width="10.25" style="468" customWidth="1"/>
    <col min="16142" max="16142" width="15.625" style="468" customWidth="1"/>
    <col min="16143" max="16145" width="9" style="468"/>
    <col min="16146" max="16146" width="10.625" style="468" customWidth="1"/>
    <col min="16147" max="16147" width="10" style="468" customWidth="1"/>
    <col min="16148" max="16148" width="10.375" style="468" customWidth="1"/>
    <col min="16149" max="16149" width="9" style="468"/>
    <col min="16150" max="16150" width="8.625" style="468" customWidth="1"/>
    <col min="16151" max="16151" width="11.75" style="468" customWidth="1"/>
    <col min="16152" max="16152" width="10.25" style="468" customWidth="1"/>
    <col min="16153" max="16153" width="9.625" style="468" customWidth="1"/>
    <col min="16154" max="16384" width="9" style="468"/>
  </cols>
  <sheetData>
    <row r="1" spans="1:26">
      <c r="A1" s="469" t="s">
        <v>1205</v>
      </c>
      <c r="K1" s="469" t="s">
        <v>782</v>
      </c>
      <c r="L1" s="1557" t="s">
        <v>1241</v>
      </c>
      <c r="M1" s="1558"/>
      <c r="N1" s="469" t="s">
        <v>1205</v>
      </c>
      <c r="O1" s="468"/>
      <c r="P1" s="468"/>
      <c r="Q1" s="468"/>
      <c r="R1" s="468"/>
      <c r="S1" s="468"/>
      <c r="T1" s="468"/>
      <c r="U1" s="468"/>
      <c r="V1" s="468"/>
      <c r="W1" s="469" t="s">
        <v>782</v>
      </c>
      <c r="X1" s="1557" t="s">
        <v>1241</v>
      </c>
      <c r="Y1" s="1558"/>
    </row>
    <row r="2" spans="1:26" ht="16.5">
      <c r="A2" s="469" t="s">
        <v>1207</v>
      </c>
      <c r="B2" s="485" t="s">
        <v>1208</v>
      </c>
      <c r="C2" s="471"/>
      <c r="D2" s="471"/>
      <c r="E2" s="471"/>
      <c r="F2" s="471"/>
      <c r="G2" s="471"/>
      <c r="H2" s="471"/>
      <c r="I2" s="471"/>
      <c r="J2" s="472"/>
      <c r="K2" s="469" t="s">
        <v>833</v>
      </c>
      <c r="L2" s="1577" t="s">
        <v>1242</v>
      </c>
      <c r="M2" s="1582"/>
      <c r="N2" s="469" t="s">
        <v>1207</v>
      </c>
      <c r="O2" s="485" t="s">
        <v>1208</v>
      </c>
      <c r="P2" s="471"/>
      <c r="Q2" s="471"/>
      <c r="R2" s="471"/>
      <c r="S2" s="471"/>
      <c r="T2" s="471"/>
      <c r="U2" s="471"/>
      <c r="V2" s="471"/>
      <c r="W2" s="469" t="s">
        <v>833</v>
      </c>
      <c r="X2" s="1577" t="s">
        <v>1242</v>
      </c>
      <c r="Y2" s="1582"/>
      <c r="Z2" s="1" t="s">
        <v>12</v>
      </c>
    </row>
    <row r="3" spans="1:26" ht="25.5">
      <c r="B3" s="1579" t="s">
        <v>1243</v>
      </c>
      <c r="C3" s="1580"/>
      <c r="D3" s="1580"/>
      <c r="E3" s="1580"/>
      <c r="F3" s="1580"/>
      <c r="G3" s="1580"/>
      <c r="H3" s="1580"/>
      <c r="I3" s="1580"/>
      <c r="J3" s="1580"/>
      <c r="K3" s="1580"/>
      <c r="N3" s="468"/>
      <c r="O3" s="1579" t="s">
        <v>1244</v>
      </c>
      <c r="P3" s="1580"/>
      <c r="Q3" s="1580"/>
      <c r="R3" s="1580"/>
      <c r="S3" s="1580"/>
      <c r="T3" s="1580"/>
      <c r="U3" s="1580"/>
      <c r="V3" s="1580"/>
      <c r="W3" s="1580"/>
      <c r="X3" s="468"/>
      <c r="Y3" s="468"/>
    </row>
    <row r="4" spans="1:26">
      <c r="D4" s="1581" t="s">
        <v>1212</v>
      </c>
      <c r="E4" s="1581"/>
      <c r="F4" s="1581"/>
      <c r="G4" s="1581"/>
      <c r="H4" s="1581"/>
      <c r="I4" s="1581"/>
      <c r="M4" s="468" t="s">
        <v>1245</v>
      </c>
      <c r="N4" s="468"/>
      <c r="O4" s="468"/>
      <c r="P4" s="468"/>
      <c r="Q4" s="1581" t="s">
        <v>1212</v>
      </c>
      <c r="R4" s="1581"/>
      <c r="S4" s="1581"/>
      <c r="T4" s="1581"/>
      <c r="U4" s="1581"/>
      <c r="V4" s="1581"/>
      <c r="W4" s="468"/>
      <c r="X4" s="468"/>
      <c r="Y4" s="468" t="s">
        <v>1245</v>
      </c>
    </row>
    <row r="5" spans="1:26" s="489" customFormat="1" ht="28.5">
      <c r="A5" s="486" t="s">
        <v>1189</v>
      </c>
      <c r="B5" s="486" t="s">
        <v>1246</v>
      </c>
      <c r="C5" s="487" t="s">
        <v>1247</v>
      </c>
      <c r="D5" s="487" t="s">
        <v>1248</v>
      </c>
      <c r="E5" s="487" t="s">
        <v>1249</v>
      </c>
      <c r="F5" s="487" t="s">
        <v>1218</v>
      </c>
      <c r="G5" s="487" t="s">
        <v>1219</v>
      </c>
      <c r="H5" s="487" t="s">
        <v>1220</v>
      </c>
      <c r="I5" s="487" t="s">
        <v>1250</v>
      </c>
      <c r="J5" s="487" t="s">
        <v>1251</v>
      </c>
      <c r="K5" s="487" t="s">
        <v>1252</v>
      </c>
      <c r="L5" s="487" t="s">
        <v>1253</v>
      </c>
      <c r="M5" s="487" t="s">
        <v>1225</v>
      </c>
      <c r="N5" s="486" t="s">
        <v>1189</v>
      </c>
      <c r="O5" s="487" t="s">
        <v>1226</v>
      </c>
      <c r="P5" s="487" t="s">
        <v>1227</v>
      </c>
      <c r="Q5" s="487" t="s">
        <v>1254</v>
      </c>
      <c r="R5" s="487" t="s">
        <v>1229</v>
      </c>
      <c r="S5" s="487" t="s">
        <v>1230</v>
      </c>
      <c r="T5" s="487" t="s">
        <v>1231</v>
      </c>
      <c r="U5" s="487" t="s">
        <v>1232</v>
      </c>
      <c r="V5" s="487" t="s">
        <v>1233</v>
      </c>
      <c r="W5" s="487" t="s">
        <v>1234</v>
      </c>
      <c r="X5" s="487" t="s">
        <v>1235</v>
      </c>
      <c r="Y5" s="488" t="s">
        <v>1236</v>
      </c>
    </row>
    <row r="6" spans="1:26" ht="16.5">
      <c r="A6" s="480" t="s">
        <v>1255</v>
      </c>
      <c r="B6" s="479" t="s">
        <v>1179</v>
      </c>
      <c r="C6" s="479" t="s">
        <v>1179</v>
      </c>
      <c r="D6" s="479" t="s">
        <v>1179</v>
      </c>
      <c r="E6" s="479" t="s">
        <v>1179</v>
      </c>
      <c r="F6" s="479" t="s">
        <v>1179</v>
      </c>
      <c r="G6" s="479" t="s">
        <v>1179</v>
      </c>
      <c r="H6" s="479" t="s">
        <v>1179</v>
      </c>
      <c r="I6" s="479" t="s">
        <v>1179</v>
      </c>
      <c r="J6" s="479"/>
      <c r="K6" s="479" t="s">
        <v>1179</v>
      </c>
      <c r="L6" s="479"/>
      <c r="M6" s="479"/>
      <c r="N6" s="480" t="s">
        <v>1255</v>
      </c>
      <c r="O6" s="468"/>
      <c r="P6" s="479" t="s">
        <v>1179</v>
      </c>
      <c r="Q6" s="479" t="s">
        <v>1179</v>
      </c>
      <c r="R6" s="468"/>
      <c r="S6" s="468"/>
      <c r="T6" s="468"/>
      <c r="U6" s="468"/>
      <c r="V6" s="468"/>
      <c r="W6" s="468"/>
      <c r="X6" s="468"/>
      <c r="Y6" s="468"/>
    </row>
    <row r="7" spans="1:26">
      <c r="A7" s="480"/>
      <c r="N7" s="480"/>
      <c r="O7" s="468"/>
      <c r="P7" s="468"/>
      <c r="Q7" s="468"/>
      <c r="R7" s="468"/>
      <c r="S7" s="468"/>
      <c r="T7" s="468"/>
      <c r="U7" s="468"/>
      <c r="V7" s="468"/>
      <c r="W7" s="468"/>
      <c r="X7" s="468"/>
      <c r="Y7" s="468"/>
    </row>
    <row r="8" spans="1:26">
      <c r="A8" s="480"/>
      <c r="N8" s="480"/>
      <c r="O8" s="468"/>
      <c r="P8" s="468"/>
      <c r="Q8" s="468"/>
      <c r="R8" s="468"/>
      <c r="S8" s="468"/>
      <c r="T8" s="468"/>
      <c r="U8" s="468"/>
      <c r="V8" s="468"/>
      <c r="W8" s="468"/>
      <c r="X8" s="468"/>
      <c r="Y8" s="468"/>
    </row>
    <row r="9" spans="1:26">
      <c r="A9" s="480"/>
      <c r="N9" s="480"/>
      <c r="O9" s="468"/>
      <c r="P9" s="468"/>
      <c r="Q9" s="468"/>
      <c r="R9" s="468"/>
      <c r="S9" s="468"/>
      <c r="T9" s="468"/>
      <c r="U9" s="468"/>
      <c r="V9" s="468"/>
      <c r="W9" s="468"/>
      <c r="X9" s="468"/>
      <c r="Y9" s="468"/>
    </row>
    <row r="10" spans="1:26">
      <c r="A10" s="480"/>
      <c r="N10" s="480"/>
      <c r="O10" s="468"/>
      <c r="P10" s="468"/>
      <c r="Q10" s="468"/>
      <c r="R10" s="468"/>
      <c r="S10" s="468"/>
      <c r="T10" s="468"/>
      <c r="U10" s="468"/>
      <c r="V10" s="468"/>
      <c r="W10" s="468"/>
      <c r="X10" s="468"/>
      <c r="Y10" s="468"/>
    </row>
    <row r="11" spans="1:26">
      <c r="A11" s="480"/>
      <c r="N11" s="480"/>
      <c r="O11" s="468"/>
      <c r="P11" s="468"/>
      <c r="Q11" s="468"/>
      <c r="R11" s="468"/>
      <c r="S11" s="468"/>
      <c r="T11" s="468"/>
      <c r="U11" s="468"/>
      <c r="V11" s="468"/>
      <c r="W11" s="468"/>
      <c r="X11" s="468"/>
      <c r="Y11" s="468"/>
    </row>
    <row r="12" spans="1:26">
      <c r="A12" s="480"/>
      <c r="N12" s="480"/>
      <c r="O12" s="468"/>
      <c r="P12" s="468"/>
      <c r="Q12" s="468"/>
      <c r="R12" s="468"/>
      <c r="S12" s="468"/>
      <c r="T12" s="468"/>
      <c r="U12" s="468"/>
      <c r="V12" s="468"/>
      <c r="W12" s="468"/>
      <c r="X12" s="468"/>
      <c r="Y12" s="468"/>
    </row>
    <row r="13" spans="1:26">
      <c r="A13" s="480"/>
      <c r="N13" s="480"/>
      <c r="O13" s="468"/>
      <c r="P13" s="468"/>
      <c r="Q13" s="468"/>
      <c r="R13" s="468"/>
      <c r="S13" s="468"/>
      <c r="T13" s="468"/>
      <c r="U13" s="468"/>
      <c r="V13" s="468"/>
      <c r="W13" s="468"/>
      <c r="X13" s="468"/>
      <c r="Y13" s="468"/>
    </row>
    <row r="14" spans="1:26">
      <c r="A14" s="480"/>
      <c r="N14" s="480"/>
      <c r="O14" s="468"/>
      <c r="P14" s="468"/>
      <c r="Q14" s="468"/>
      <c r="R14" s="468"/>
      <c r="S14" s="468"/>
      <c r="T14" s="468"/>
      <c r="U14" s="468"/>
      <c r="V14" s="468"/>
      <c r="W14" s="468"/>
      <c r="X14" s="468"/>
      <c r="Y14" s="468"/>
    </row>
    <row r="15" spans="1:26">
      <c r="A15" s="480"/>
      <c r="N15" s="480"/>
      <c r="O15" s="468"/>
      <c r="P15" s="468"/>
      <c r="Q15" s="468"/>
      <c r="R15" s="468"/>
      <c r="S15" s="468"/>
      <c r="T15" s="468"/>
      <c r="U15" s="468"/>
      <c r="V15" s="468"/>
      <c r="W15" s="468"/>
      <c r="X15" s="468"/>
      <c r="Y15" s="468"/>
    </row>
    <row r="16" spans="1:26">
      <c r="A16" s="480"/>
      <c r="N16" s="480"/>
      <c r="O16" s="468"/>
      <c r="P16" s="468"/>
      <c r="Q16" s="468"/>
      <c r="R16" s="468"/>
      <c r="S16" s="468"/>
      <c r="T16" s="468"/>
      <c r="U16" s="468"/>
      <c r="V16" s="468"/>
      <c r="W16" s="468"/>
      <c r="X16" s="468"/>
      <c r="Y16" s="468"/>
    </row>
    <row r="17" spans="1:25" ht="14.1" customHeight="1">
      <c r="A17" s="480"/>
      <c r="N17" s="480"/>
      <c r="O17" s="468"/>
      <c r="P17" s="468"/>
      <c r="Q17" s="468"/>
      <c r="R17" s="468"/>
      <c r="S17" s="468"/>
      <c r="T17" s="468"/>
      <c r="U17" s="468"/>
      <c r="V17" s="468"/>
      <c r="W17" s="468"/>
      <c r="X17" s="468"/>
      <c r="Y17" s="468"/>
    </row>
    <row r="18" spans="1:25" ht="14.1" customHeight="1">
      <c r="A18" s="480"/>
      <c r="N18" s="480"/>
      <c r="O18" s="468"/>
      <c r="P18" s="468"/>
      <c r="Q18" s="468"/>
      <c r="R18" s="468"/>
      <c r="S18" s="468"/>
      <c r="T18" s="468"/>
      <c r="U18" s="468"/>
      <c r="V18" s="468"/>
      <c r="W18" s="468"/>
      <c r="X18" s="468"/>
      <c r="Y18" s="468"/>
    </row>
    <row r="19" spans="1:25" ht="14.1" customHeight="1">
      <c r="A19" s="480"/>
      <c r="N19" s="480"/>
      <c r="O19" s="468"/>
      <c r="P19" s="468"/>
      <c r="Q19" s="468"/>
      <c r="R19" s="468"/>
      <c r="S19" s="468"/>
      <c r="T19" s="468"/>
      <c r="U19" s="468"/>
      <c r="V19" s="468"/>
      <c r="W19" s="468"/>
      <c r="X19" s="468"/>
      <c r="Y19" s="468"/>
    </row>
    <row r="20" spans="1:25" ht="14.1" customHeight="1">
      <c r="A20" s="480"/>
      <c r="N20" s="480"/>
      <c r="O20" s="468"/>
      <c r="P20" s="468"/>
      <c r="Q20" s="468"/>
      <c r="R20" s="468"/>
      <c r="S20" s="468"/>
      <c r="T20" s="468"/>
      <c r="U20" s="468"/>
      <c r="V20" s="468"/>
      <c r="W20" s="468"/>
      <c r="X20" s="468"/>
      <c r="Y20" s="468"/>
    </row>
    <row r="21" spans="1:25" ht="14.1" customHeight="1">
      <c r="A21" s="480"/>
      <c r="N21" s="480"/>
      <c r="O21" s="468"/>
      <c r="P21" s="468"/>
      <c r="Q21" s="468"/>
      <c r="R21" s="468"/>
      <c r="S21" s="468"/>
      <c r="T21" s="468"/>
      <c r="U21" s="468"/>
      <c r="V21" s="468"/>
      <c r="W21" s="468"/>
      <c r="X21" s="468"/>
      <c r="Y21" s="468"/>
    </row>
    <row r="22" spans="1:25" ht="14.1" customHeight="1">
      <c r="A22" s="480"/>
      <c r="N22" s="480"/>
      <c r="O22" s="468"/>
      <c r="P22" s="468"/>
      <c r="Q22" s="468"/>
      <c r="R22" s="468"/>
      <c r="S22" s="468"/>
      <c r="T22" s="468"/>
      <c r="U22" s="468"/>
      <c r="V22" s="468"/>
      <c r="W22" s="468"/>
      <c r="X22" s="468"/>
      <c r="Y22" s="468"/>
    </row>
    <row r="23" spans="1:25" ht="14.1" customHeight="1">
      <c r="A23" s="480"/>
      <c r="N23" s="480"/>
      <c r="O23" s="468"/>
      <c r="P23" s="468"/>
      <c r="Q23" s="468"/>
      <c r="R23" s="468"/>
      <c r="S23" s="468"/>
      <c r="T23" s="468"/>
      <c r="U23" s="468"/>
      <c r="V23" s="468"/>
      <c r="W23" s="468"/>
      <c r="X23" s="468"/>
      <c r="Y23" s="468"/>
    </row>
    <row r="24" spans="1:25" ht="14.1" customHeight="1">
      <c r="A24" s="480"/>
      <c r="N24" s="480"/>
      <c r="O24" s="468"/>
      <c r="P24" s="468"/>
      <c r="Q24" s="468"/>
      <c r="R24" s="468"/>
      <c r="S24" s="468"/>
      <c r="T24" s="468"/>
      <c r="U24" s="468"/>
      <c r="V24" s="468"/>
      <c r="W24" s="468"/>
      <c r="X24" s="468"/>
      <c r="Y24" s="468"/>
    </row>
    <row r="25" spans="1:25" ht="14.1" customHeight="1">
      <c r="A25" s="480"/>
      <c r="N25" s="480"/>
      <c r="O25" s="468"/>
      <c r="P25" s="468"/>
      <c r="Q25" s="468"/>
      <c r="R25" s="468"/>
      <c r="S25" s="468"/>
      <c r="T25" s="468"/>
      <c r="U25" s="468"/>
      <c r="V25" s="468"/>
      <c r="W25" s="468"/>
      <c r="X25" s="468"/>
      <c r="Y25" s="468"/>
    </row>
    <row r="26" spans="1:25" ht="14.1" customHeight="1">
      <c r="A26" s="472"/>
      <c r="B26" s="471"/>
      <c r="C26" s="471"/>
      <c r="D26" s="471"/>
      <c r="E26" s="471"/>
      <c r="F26" s="471"/>
      <c r="G26" s="471"/>
      <c r="H26" s="471"/>
      <c r="I26" s="471"/>
      <c r="J26" s="471"/>
      <c r="K26" s="471"/>
      <c r="L26" s="471"/>
      <c r="M26" s="471"/>
      <c r="N26" s="472"/>
      <c r="O26" s="471"/>
      <c r="P26" s="471"/>
      <c r="Q26" s="471"/>
      <c r="R26" s="471"/>
      <c r="S26" s="471"/>
      <c r="T26" s="471"/>
      <c r="U26" s="471"/>
      <c r="V26" s="471"/>
      <c r="W26" s="471"/>
      <c r="X26" s="471"/>
      <c r="Y26" s="471"/>
    </row>
    <row r="27" spans="1:25">
      <c r="N27" s="468" t="s">
        <v>1238</v>
      </c>
      <c r="O27" s="473" t="s">
        <v>1256</v>
      </c>
      <c r="R27" s="490" t="s">
        <v>1257</v>
      </c>
      <c r="U27" s="473" t="s">
        <v>1258</v>
      </c>
      <c r="X27" s="468"/>
      <c r="Y27" s="491" t="s">
        <v>1240</v>
      </c>
    </row>
    <row r="28" spans="1:25">
      <c r="N28" s="468"/>
      <c r="O28" s="468"/>
      <c r="P28" s="468"/>
      <c r="R28" s="490" t="s">
        <v>1259</v>
      </c>
      <c r="U28" s="468"/>
      <c r="V28" s="468"/>
      <c r="X28" s="468"/>
      <c r="Y28" s="468"/>
    </row>
    <row r="29" spans="1:25" s="467" customFormat="1" ht="16.5">
      <c r="N29" s="467" t="s">
        <v>1182</v>
      </c>
    </row>
    <row r="30" spans="1:25" s="467" customFormat="1" ht="16.5">
      <c r="N30" s="467" t="s">
        <v>1183</v>
      </c>
    </row>
  </sheetData>
  <mergeCells count="8">
    <mergeCell ref="D4:I4"/>
    <mergeCell ref="Q4:V4"/>
    <mergeCell ref="L1:M1"/>
    <mergeCell ref="X1:Y1"/>
    <mergeCell ref="L2:M2"/>
    <mergeCell ref="X2:Y2"/>
    <mergeCell ref="B3:K3"/>
    <mergeCell ref="O3:W3"/>
  </mergeCells>
  <phoneticPr fontId="15" type="noConversion"/>
  <hyperlinks>
    <hyperlink ref="Z2" location="預告統計資料發布時間表!A1" display="回發布時間表" xr:uid="{337B70AF-D538-47C0-A9C5-17819EF67F69}"/>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3C00-6940-4F8B-84AE-A4CB5B1D37B4}">
  <sheetPr>
    <pageSetUpPr fitToPage="1"/>
  </sheetPr>
  <dimension ref="A1:K41"/>
  <sheetViews>
    <sheetView zoomScaleNormal="100" workbookViewId="0">
      <selection activeCell="K2" sqref="K2"/>
    </sheetView>
  </sheetViews>
  <sheetFormatPr defaultColWidth="8.875" defaultRowHeight="16.5"/>
  <cols>
    <col min="1" max="1" width="10.625" style="112" customWidth="1"/>
    <col min="2" max="2" width="11.75" style="112" customWidth="1"/>
    <col min="3" max="3" width="8.625" style="112" customWidth="1"/>
    <col min="4" max="4" width="9.625" style="112" customWidth="1"/>
    <col min="5" max="5" width="8.625" style="112" customWidth="1"/>
    <col min="6" max="6" width="9.625" style="113" customWidth="1"/>
    <col min="7" max="7" width="10.125" style="112" customWidth="1"/>
    <col min="8" max="8" width="10.75" style="112" customWidth="1"/>
    <col min="9" max="9" width="10.5" style="112" customWidth="1"/>
    <col min="10" max="10" width="10.125" style="112" customWidth="1"/>
    <col min="11" max="11" width="11.375" style="112" customWidth="1"/>
    <col min="12" max="256" width="8.875" style="112"/>
    <col min="257" max="257" width="10.625" style="112" customWidth="1"/>
    <col min="258" max="258" width="11.75" style="112" customWidth="1"/>
    <col min="259" max="259" width="8.625" style="112" customWidth="1"/>
    <col min="260" max="260" width="9.625" style="112" customWidth="1"/>
    <col min="261" max="261" width="8.625" style="112" customWidth="1"/>
    <col min="262" max="262" width="9.625" style="112" customWidth="1"/>
    <col min="263" max="263" width="10.125" style="112" customWidth="1"/>
    <col min="264" max="264" width="10.75" style="112" customWidth="1"/>
    <col min="265" max="265" width="10.5" style="112" customWidth="1"/>
    <col min="266" max="266" width="10.125" style="112" customWidth="1"/>
    <col min="267" max="512" width="8.875" style="112"/>
    <col min="513" max="513" width="10.625" style="112" customWidth="1"/>
    <col min="514" max="514" width="11.75" style="112" customWidth="1"/>
    <col min="515" max="515" width="8.625" style="112" customWidth="1"/>
    <col min="516" max="516" width="9.625" style="112" customWidth="1"/>
    <col min="517" max="517" width="8.625" style="112" customWidth="1"/>
    <col min="518" max="518" width="9.625" style="112" customWidth="1"/>
    <col min="519" max="519" width="10.125" style="112" customWidth="1"/>
    <col min="520" max="520" width="10.75" style="112" customWidth="1"/>
    <col min="521" max="521" width="10.5" style="112" customWidth="1"/>
    <col min="522" max="522" width="10.125" style="112" customWidth="1"/>
    <col min="523" max="768" width="8.875" style="112"/>
    <col min="769" max="769" width="10.625" style="112" customWidth="1"/>
    <col min="770" max="770" width="11.75" style="112" customWidth="1"/>
    <col min="771" max="771" width="8.625" style="112" customWidth="1"/>
    <col min="772" max="772" width="9.625" style="112" customWidth="1"/>
    <col min="773" max="773" width="8.625" style="112" customWidth="1"/>
    <col min="774" max="774" width="9.625" style="112" customWidth="1"/>
    <col min="775" max="775" width="10.125" style="112" customWidth="1"/>
    <col min="776" max="776" width="10.75" style="112" customWidth="1"/>
    <col min="777" max="777" width="10.5" style="112" customWidth="1"/>
    <col min="778" max="778" width="10.125" style="112" customWidth="1"/>
    <col min="779" max="1024" width="8.875" style="112"/>
    <col min="1025" max="1025" width="10.625" style="112" customWidth="1"/>
    <col min="1026" max="1026" width="11.75" style="112" customWidth="1"/>
    <col min="1027" max="1027" width="8.625" style="112" customWidth="1"/>
    <col min="1028" max="1028" width="9.625" style="112" customWidth="1"/>
    <col min="1029" max="1029" width="8.625" style="112" customWidth="1"/>
    <col min="1030" max="1030" width="9.625" style="112" customWidth="1"/>
    <col min="1031" max="1031" width="10.125" style="112" customWidth="1"/>
    <col min="1032" max="1032" width="10.75" style="112" customWidth="1"/>
    <col min="1033" max="1033" width="10.5" style="112" customWidth="1"/>
    <col min="1034" max="1034" width="10.125" style="112" customWidth="1"/>
    <col min="1035" max="1280" width="8.875" style="112"/>
    <col min="1281" max="1281" width="10.625" style="112" customWidth="1"/>
    <col min="1282" max="1282" width="11.75" style="112" customWidth="1"/>
    <col min="1283" max="1283" width="8.625" style="112" customWidth="1"/>
    <col min="1284" max="1284" width="9.625" style="112" customWidth="1"/>
    <col min="1285" max="1285" width="8.625" style="112" customWidth="1"/>
    <col min="1286" max="1286" width="9.625" style="112" customWidth="1"/>
    <col min="1287" max="1287" width="10.125" style="112" customWidth="1"/>
    <col min="1288" max="1288" width="10.75" style="112" customWidth="1"/>
    <col min="1289" max="1289" width="10.5" style="112" customWidth="1"/>
    <col min="1290" max="1290" width="10.125" style="112" customWidth="1"/>
    <col min="1291" max="1536" width="8.875" style="112"/>
    <col min="1537" max="1537" width="10.625" style="112" customWidth="1"/>
    <col min="1538" max="1538" width="11.75" style="112" customWidth="1"/>
    <col min="1539" max="1539" width="8.625" style="112" customWidth="1"/>
    <col min="1540" max="1540" width="9.625" style="112" customWidth="1"/>
    <col min="1541" max="1541" width="8.625" style="112" customWidth="1"/>
    <col min="1542" max="1542" width="9.625" style="112" customWidth="1"/>
    <col min="1543" max="1543" width="10.125" style="112" customWidth="1"/>
    <col min="1544" max="1544" width="10.75" style="112" customWidth="1"/>
    <col min="1545" max="1545" width="10.5" style="112" customWidth="1"/>
    <col min="1546" max="1546" width="10.125" style="112" customWidth="1"/>
    <col min="1547" max="1792" width="8.875" style="112"/>
    <col min="1793" max="1793" width="10.625" style="112" customWidth="1"/>
    <col min="1794" max="1794" width="11.75" style="112" customWidth="1"/>
    <col min="1795" max="1795" width="8.625" style="112" customWidth="1"/>
    <col min="1796" max="1796" width="9.625" style="112" customWidth="1"/>
    <col min="1797" max="1797" width="8.625" style="112" customWidth="1"/>
    <col min="1798" max="1798" width="9.625" style="112" customWidth="1"/>
    <col min="1799" max="1799" width="10.125" style="112" customWidth="1"/>
    <col min="1800" max="1800" width="10.75" style="112" customWidth="1"/>
    <col min="1801" max="1801" width="10.5" style="112" customWidth="1"/>
    <col min="1802" max="1802" width="10.125" style="112" customWidth="1"/>
    <col min="1803" max="2048" width="8.875" style="112"/>
    <col min="2049" max="2049" width="10.625" style="112" customWidth="1"/>
    <col min="2050" max="2050" width="11.75" style="112" customWidth="1"/>
    <col min="2051" max="2051" width="8.625" style="112" customWidth="1"/>
    <col min="2052" max="2052" width="9.625" style="112" customWidth="1"/>
    <col min="2053" max="2053" width="8.625" style="112" customWidth="1"/>
    <col min="2054" max="2054" width="9.625" style="112" customWidth="1"/>
    <col min="2055" max="2055" width="10.125" style="112" customWidth="1"/>
    <col min="2056" max="2056" width="10.75" style="112" customWidth="1"/>
    <col min="2057" max="2057" width="10.5" style="112" customWidth="1"/>
    <col min="2058" max="2058" width="10.125" style="112" customWidth="1"/>
    <col min="2059" max="2304" width="8.875" style="112"/>
    <col min="2305" max="2305" width="10.625" style="112" customWidth="1"/>
    <col min="2306" max="2306" width="11.75" style="112" customWidth="1"/>
    <col min="2307" max="2307" width="8.625" style="112" customWidth="1"/>
    <col min="2308" max="2308" width="9.625" style="112" customWidth="1"/>
    <col min="2309" max="2309" width="8.625" style="112" customWidth="1"/>
    <col min="2310" max="2310" width="9.625" style="112" customWidth="1"/>
    <col min="2311" max="2311" width="10.125" style="112" customWidth="1"/>
    <col min="2312" max="2312" width="10.75" style="112" customWidth="1"/>
    <col min="2313" max="2313" width="10.5" style="112" customWidth="1"/>
    <col min="2314" max="2314" width="10.125" style="112" customWidth="1"/>
    <col min="2315" max="2560" width="8.875" style="112"/>
    <col min="2561" max="2561" width="10.625" style="112" customWidth="1"/>
    <col min="2562" max="2562" width="11.75" style="112" customWidth="1"/>
    <col min="2563" max="2563" width="8.625" style="112" customWidth="1"/>
    <col min="2564" max="2564" width="9.625" style="112" customWidth="1"/>
    <col min="2565" max="2565" width="8.625" style="112" customWidth="1"/>
    <col min="2566" max="2566" width="9.625" style="112" customWidth="1"/>
    <col min="2567" max="2567" width="10.125" style="112" customWidth="1"/>
    <col min="2568" max="2568" width="10.75" style="112" customWidth="1"/>
    <col min="2569" max="2569" width="10.5" style="112" customWidth="1"/>
    <col min="2570" max="2570" width="10.125" style="112" customWidth="1"/>
    <col min="2571" max="2816" width="8.875" style="112"/>
    <col min="2817" max="2817" width="10.625" style="112" customWidth="1"/>
    <col min="2818" max="2818" width="11.75" style="112" customWidth="1"/>
    <col min="2819" max="2819" width="8.625" style="112" customWidth="1"/>
    <col min="2820" max="2820" width="9.625" style="112" customWidth="1"/>
    <col min="2821" max="2821" width="8.625" style="112" customWidth="1"/>
    <col min="2822" max="2822" width="9.625" style="112" customWidth="1"/>
    <col min="2823" max="2823" width="10.125" style="112" customWidth="1"/>
    <col min="2824" max="2824" width="10.75" style="112" customWidth="1"/>
    <col min="2825" max="2825" width="10.5" style="112" customWidth="1"/>
    <col min="2826" max="2826" width="10.125" style="112" customWidth="1"/>
    <col min="2827" max="3072" width="8.875" style="112"/>
    <col min="3073" max="3073" width="10.625" style="112" customWidth="1"/>
    <col min="3074" max="3074" width="11.75" style="112" customWidth="1"/>
    <col min="3075" max="3075" width="8.625" style="112" customWidth="1"/>
    <col min="3076" max="3076" width="9.625" style="112" customWidth="1"/>
    <col min="3077" max="3077" width="8.625" style="112" customWidth="1"/>
    <col min="3078" max="3078" width="9.625" style="112" customWidth="1"/>
    <col min="3079" max="3079" width="10.125" style="112" customWidth="1"/>
    <col min="3080" max="3080" width="10.75" style="112" customWidth="1"/>
    <col min="3081" max="3081" width="10.5" style="112" customWidth="1"/>
    <col min="3082" max="3082" width="10.125" style="112" customWidth="1"/>
    <col min="3083" max="3328" width="8.875" style="112"/>
    <col min="3329" max="3329" width="10.625" style="112" customWidth="1"/>
    <col min="3330" max="3330" width="11.75" style="112" customWidth="1"/>
    <col min="3331" max="3331" width="8.625" style="112" customWidth="1"/>
    <col min="3332" max="3332" width="9.625" style="112" customWidth="1"/>
    <col min="3333" max="3333" width="8.625" style="112" customWidth="1"/>
    <col min="3334" max="3334" width="9.625" style="112" customWidth="1"/>
    <col min="3335" max="3335" width="10.125" style="112" customWidth="1"/>
    <col min="3336" max="3336" width="10.75" style="112" customWidth="1"/>
    <col min="3337" max="3337" width="10.5" style="112" customWidth="1"/>
    <col min="3338" max="3338" width="10.125" style="112" customWidth="1"/>
    <col min="3339" max="3584" width="8.875" style="112"/>
    <col min="3585" max="3585" width="10.625" style="112" customWidth="1"/>
    <col min="3586" max="3586" width="11.75" style="112" customWidth="1"/>
    <col min="3587" max="3587" width="8.625" style="112" customWidth="1"/>
    <col min="3588" max="3588" width="9.625" style="112" customWidth="1"/>
    <col min="3589" max="3589" width="8.625" style="112" customWidth="1"/>
    <col min="3590" max="3590" width="9.625" style="112" customWidth="1"/>
    <col min="3591" max="3591" width="10.125" style="112" customWidth="1"/>
    <col min="3592" max="3592" width="10.75" style="112" customWidth="1"/>
    <col min="3593" max="3593" width="10.5" style="112" customWidth="1"/>
    <col min="3594" max="3594" width="10.125" style="112" customWidth="1"/>
    <col min="3595" max="3840" width="8.875" style="112"/>
    <col min="3841" max="3841" width="10.625" style="112" customWidth="1"/>
    <col min="3842" max="3842" width="11.75" style="112" customWidth="1"/>
    <col min="3843" max="3843" width="8.625" style="112" customWidth="1"/>
    <col min="3844" max="3844" width="9.625" style="112" customWidth="1"/>
    <col min="3845" max="3845" width="8.625" style="112" customWidth="1"/>
    <col min="3846" max="3846" width="9.625" style="112" customWidth="1"/>
    <col min="3847" max="3847" width="10.125" style="112" customWidth="1"/>
    <col min="3848" max="3848" width="10.75" style="112" customWidth="1"/>
    <col min="3849" max="3849" width="10.5" style="112" customWidth="1"/>
    <col min="3850" max="3850" width="10.125" style="112" customWidth="1"/>
    <col min="3851" max="4096" width="8.875" style="112"/>
    <col min="4097" max="4097" width="10.625" style="112" customWidth="1"/>
    <col min="4098" max="4098" width="11.75" style="112" customWidth="1"/>
    <col min="4099" max="4099" width="8.625" style="112" customWidth="1"/>
    <col min="4100" max="4100" width="9.625" style="112" customWidth="1"/>
    <col min="4101" max="4101" width="8.625" style="112" customWidth="1"/>
    <col min="4102" max="4102" width="9.625" style="112" customWidth="1"/>
    <col min="4103" max="4103" width="10.125" style="112" customWidth="1"/>
    <col min="4104" max="4104" width="10.75" style="112" customWidth="1"/>
    <col min="4105" max="4105" width="10.5" style="112" customWidth="1"/>
    <col min="4106" max="4106" width="10.125" style="112" customWidth="1"/>
    <col min="4107" max="4352" width="8.875" style="112"/>
    <col min="4353" max="4353" width="10.625" style="112" customWidth="1"/>
    <col min="4354" max="4354" width="11.75" style="112" customWidth="1"/>
    <col min="4355" max="4355" width="8.625" style="112" customWidth="1"/>
    <col min="4356" max="4356" width="9.625" style="112" customWidth="1"/>
    <col min="4357" max="4357" width="8.625" style="112" customWidth="1"/>
    <col min="4358" max="4358" width="9.625" style="112" customWidth="1"/>
    <col min="4359" max="4359" width="10.125" style="112" customWidth="1"/>
    <col min="4360" max="4360" width="10.75" style="112" customWidth="1"/>
    <col min="4361" max="4361" width="10.5" style="112" customWidth="1"/>
    <col min="4362" max="4362" width="10.125" style="112" customWidth="1"/>
    <col min="4363" max="4608" width="8.875" style="112"/>
    <col min="4609" max="4609" width="10.625" style="112" customWidth="1"/>
    <col min="4610" max="4610" width="11.75" style="112" customWidth="1"/>
    <col min="4611" max="4611" width="8.625" style="112" customWidth="1"/>
    <col min="4612" max="4612" width="9.625" style="112" customWidth="1"/>
    <col min="4613" max="4613" width="8.625" style="112" customWidth="1"/>
    <col min="4614" max="4614" width="9.625" style="112" customWidth="1"/>
    <col min="4615" max="4615" width="10.125" style="112" customWidth="1"/>
    <col min="4616" max="4616" width="10.75" style="112" customWidth="1"/>
    <col min="4617" max="4617" width="10.5" style="112" customWidth="1"/>
    <col min="4618" max="4618" width="10.125" style="112" customWidth="1"/>
    <col min="4619" max="4864" width="8.875" style="112"/>
    <col min="4865" max="4865" width="10.625" style="112" customWidth="1"/>
    <col min="4866" max="4866" width="11.75" style="112" customWidth="1"/>
    <col min="4867" max="4867" width="8.625" style="112" customWidth="1"/>
    <col min="4868" max="4868" width="9.625" style="112" customWidth="1"/>
    <col min="4869" max="4869" width="8.625" style="112" customWidth="1"/>
    <col min="4870" max="4870" width="9.625" style="112" customWidth="1"/>
    <col min="4871" max="4871" width="10.125" style="112" customWidth="1"/>
    <col min="4872" max="4872" width="10.75" style="112" customWidth="1"/>
    <col min="4873" max="4873" width="10.5" style="112" customWidth="1"/>
    <col min="4874" max="4874" width="10.125" style="112" customWidth="1"/>
    <col min="4875" max="5120" width="8.875" style="112"/>
    <col min="5121" max="5121" width="10.625" style="112" customWidth="1"/>
    <col min="5122" max="5122" width="11.75" style="112" customWidth="1"/>
    <col min="5123" max="5123" width="8.625" style="112" customWidth="1"/>
    <col min="5124" max="5124" width="9.625" style="112" customWidth="1"/>
    <col min="5125" max="5125" width="8.625" style="112" customWidth="1"/>
    <col min="5126" max="5126" width="9.625" style="112" customWidth="1"/>
    <col min="5127" max="5127" width="10.125" style="112" customWidth="1"/>
    <col min="5128" max="5128" width="10.75" style="112" customWidth="1"/>
    <col min="5129" max="5129" width="10.5" style="112" customWidth="1"/>
    <col min="5130" max="5130" width="10.125" style="112" customWidth="1"/>
    <col min="5131" max="5376" width="8.875" style="112"/>
    <col min="5377" max="5377" width="10.625" style="112" customWidth="1"/>
    <col min="5378" max="5378" width="11.75" style="112" customWidth="1"/>
    <col min="5379" max="5379" width="8.625" style="112" customWidth="1"/>
    <col min="5380" max="5380" width="9.625" style="112" customWidth="1"/>
    <col min="5381" max="5381" width="8.625" style="112" customWidth="1"/>
    <col min="5382" max="5382" width="9.625" style="112" customWidth="1"/>
    <col min="5383" max="5383" width="10.125" style="112" customWidth="1"/>
    <col min="5384" max="5384" width="10.75" style="112" customWidth="1"/>
    <col min="5385" max="5385" width="10.5" style="112" customWidth="1"/>
    <col min="5386" max="5386" width="10.125" style="112" customWidth="1"/>
    <col min="5387" max="5632" width="8.875" style="112"/>
    <col min="5633" max="5633" width="10.625" style="112" customWidth="1"/>
    <col min="5634" max="5634" width="11.75" style="112" customWidth="1"/>
    <col min="5635" max="5635" width="8.625" style="112" customWidth="1"/>
    <col min="5636" max="5636" width="9.625" style="112" customWidth="1"/>
    <col min="5637" max="5637" width="8.625" style="112" customWidth="1"/>
    <col min="5638" max="5638" width="9.625" style="112" customWidth="1"/>
    <col min="5639" max="5639" width="10.125" style="112" customWidth="1"/>
    <col min="5640" max="5640" width="10.75" style="112" customWidth="1"/>
    <col min="5641" max="5641" width="10.5" style="112" customWidth="1"/>
    <col min="5642" max="5642" width="10.125" style="112" customWidth="1"/>
    <col min="5643" max="5888" width="8.875" style="112"/>
    <col min="5889" max="5889" width="10.625" style="112" customWidth="1"/>
    <col min="5890" max="5890" width="11.75" style="112" customWidth="1"/>
    <col min="5891" max="5891" width="8.625" style="112" customWidth="1"/>
    <col min="5892" max="5892" width="9.625" style="112" customWidth="1"/>
    <col min="5893" max="5893" width="8.625" style="112" customWidth="1"/>
    <col min="5894" max="5894" width="9.625" style="112" customWidth="1"/>
    <col min="5895" max="5895" width="10.125" style="112" customWidth="1"/>
    <col min="5896" max="5896" width="10.75" style="112" customWidth="1"/>
    <col min="5897" max="5897" width="10.5" style="112" customWidth="1"/>
    <col min="5898" max="5898" width="10.125" style="112" customWidth="1"/>
    <col min="5899" max="6144" width="8.875" style="112"/>
    <col min="6145" max="6145" width="10.625" style="112" customWidth="1"/>
    <col min="6146" max="6146" width="11.75" style="112" customWidth="1"/>
    <col min="6147" max="6147" width="8.625" style="112" customWidth="1"/>
    <col min="6148" max="6148" width="9.625" style="112" customWidth="1"/>
    <col min="6149" max="6149" width="8.625" style="112" customWidth="1"/>
    <col min="6150" max="6150" width="9.625" style="112" customWidth="1"/>
    <col min="6151" max="6151" width="10.125" style="112" customWidth="1"/>
    <col min="6152" max="6152" width="10.75" style="112" customWidth="1"/>
    <col min="6153" max="6153" width="10.5" style="112" customWidth="1"/>
    <col min="6154" max="6154" width="10.125" style="112" customWidth="1"/>
    <col min="6155" max="6400" width="8.875" style="112"/>
    <col min="6401" max="6401" width="10.625" style="112" customWidth="1"/>
    <col min="6402" max="6402" width="11.75" style="112" customWidth="1"/>
    <col min="6403" max="6403" width="8.625" style="112" customWidth="1"/>
    <col min="6404" max="6404" width="9.625" style="112" customWidth="1"/>
    <col min="6405" max="6405" width="8.625" style="112" customWidth="1"/>
    <col min="6406" max="6406" width="9.625" style="112" customWidth="1"/>
    <col min="6407" max="6407" width="10.125" style="112" customWidth="1"/>
    <col min="6408" max="6408" width="10.75" style="112" customWidth="1"/>
    <col min="6409" max="6409" width="10.5" style="112" customWidth="1"/>
    <col min="6410" max="6410" width="10.125" style="112" customWidth="1"/>
    <col min="6411" max="6656" width="8.875" style="112"/>
    <col min="6657" max="6657" width="10.625" style="112" customWidth="1"/>
    <col min="6658" max="6658" width="11.75" style="112" customWidth="1"/>
    <col min="6659" max="6659" width="8.625" style="112" customWidth="1"/>
    <col min="6660" max="6660" width="9.625" style="112" customWidth="1"/>
    <col min="6661" max="6661" width="8.625" style="112" customWidth="1"/>
    <col min="6662" max="6662" width="9.625" style="112" customWidth="1"/>
    <col min="6663" max="6663" width="10.125" style="112" customWidth="1"/>
    <col min="6664" max="6664" width="10.75" style="112" customWidth="1"/>
    <col min="6665" max="6665" width="10.5" style="112" customWidth="1"/>
    <col min="6666" max="6666" width="10.125" style="112" customWidth="1"/>
    <col min="6667" max="6912" width="8.875" style="112"/>
    <col min="6913" max="6913" width="10.625" style="112" customWidth="1"/>
    <col min="6914" max="6914" width="11.75" style="112" customWidth="1"/>
    <col min="6915" max="6915" width="8.625" style="112" customWidth="1"/>
    <col min="6916" max="6916" width="9.625" style="112" customWidth="1"/>
    <col min="6917" max="6917" width="8.625" style="112" customWidth="1"/>
    <col min="6918" max="6918" width="9.625" style="112" customWidth="1"/>
    <col min="6919" max="6919" width="10.125" style="112" customWidth="1"/>
    <col min="6920" max="6920" width="10.75" style="112" customWidth="1"/>
    <col min="6921" max="6921" width="10.5" style="112" customWidth="1"/>
    <col min="6922" max="6922" width="10.125" style="112" customWidth="1"/>
    <col min="6923" max="7168" width="8.875" style="112"/>
    <col min="7169" max="7169" width="10.625" style="112" customWidth="1"/>
    <col min="7170" max="7170" width="11.75" style="112" customWidth="1"/>
    <col min="7171" max="7171" width="8.625" style="112" customWidth="1"/>
    <col min="7172" max="7172" width="9.625" style="112" customWidth="1"/>
    <col min="7173" max="7173" width="8.625" style="112" customWidth="1"/>
    <col min="7174" max="7174" width="9.625" style="112" customWidth="1"/>
    <col min="7175" max="7175" width="10.125" style="112" customWidth="1"/>
    <col min="7176" max="7176" width="10.75" style="112" customWidth="1"/>
    <col min="7177" max="7177" width="10.5" style="112" customWidth="1"/>
    <col min="7178" max="7178" width="10.125" style="112" customWidth="1"/>
    <col min="7179" max="7424" width="8.875" style="112"/>
    <col min="7425" max="7425" width="10.625" style="112" customWidth="1"/>
    <col min="7426" max="7426" width="11.75" style="112" customWidth="1"/>
    <col min="7427" max="7427" width="8.625" style="112" customWidth="1"/>
    <col min="7428" max="7428" width="9.625" style="112" customWidth="1"/>
    <col min="7429" max="7429" width="8.625" style="112" customWidth="1"/>
    <col min="7430" max="7430" width="9.625" style="112" customWidth="1"/>
    <col min="7431" max="7431" width="10.125" style="112" customWidth="1"/>
    <col min="7432" max="7432" width="10.75" style="112" customWidth="1"/>
    <col min="7433" max="7433" width="10.5" style="112" customWidth="1"/>
    <col min="7434" max="7434" width="10.125" style="112" customWidth="1"/>
    <col min="7435" max="7680" width="8.875" style="112"/>
    <col min="7681" max="7681" width="10.625" style="112" customWidth="1"/>
    <col min="7682" max="7682" width="11.75" style="112" customWidth="1"/>
    <col min="7683" max="7683" width="8.625" style="112" customWidth="1"/>
    <col min="7684" max="7684" width="9.625" style="112" customWidth="1"/>
    <col min="7685" max="7685" width="8.625" style="112" customWidth="1"/>
    <col min="7686" max="7686" width="9.625" style="112" customWidth="1"/>
    <col min="7687" max="7687" width="10.125" style="112" customWidth="1"/>
    <col min="7688" max="7688" width="10.75" style="112" customWidth="1"/>
    <col min="7689" max="7689" width="10.5" style="112" customWidth="1"/>
    <col min="7690" max="7690" width="10.125" style="112" customWidth="1"/>
    <col min="7691" max="7936" width="8.875" style="112"/>
    <col min="7937" max="7937" width="10.625" style="112" customWidth="1"/>
    <col min="7938" max="7938" width="11.75" style="112" customWidth="1"/>
    <col min="7939" max="7939" width="8.625" style="112" customWidth="1"/>
    <col min="7940" max="7940" width="9.625" style="112" customWidth="1"/>
    <col min="7941" max="7941" width="8.625" style="112" customWidth="1"/>
    <col min="7942" max="7942" width="9.625" style="112" customWidth="1"/>
    <col min="7943" max="7943" width="10.125" style="112" customWidth="1"/>
    <col min="7944" max="7944" width="10.75" style="112" customWidth="1"/>
    <col min="7945" max="7945" width="10.5" style="112" customWidth="1"/>
    <col min="7946" max="7946" width="10.125" style="112" customWidth="1"/>
    <col min="7947" max="8192" width="8.875" style="112"/>
    <col min="8193" max="8193" width="10.625" style="112" customWidth="1"/>
    <col min="8194" max="8194" width="11.75" style="112" customWidth="1"/>
    <col min="8195" max="8195" width="8.625" style="112" customWidth="1"/>
    <col min="8196" max="8196" width="9.625" style="112" customWidth="1"/>
    <col min="8197" max="8197" width="8.625" style="112" customWidth="1"/>
    <col min="8198" max="8198" width="9.625" style="112" customWidth="1"/>
    <col min="8199" max="8199" width="10.125" style="112" customWidth="1"/>
    <col min="8200" max="8200" width="10.75" style="112" customWidth="1"/>
    <col min="8201" max="8201" width="10.5" style="112" customWidth="1"/>
    <col min="8202" max="8202" width="10.125" style="112" customWidth="1"/>
    <col min="8203" max="8448" width="8.875" style="112"/>
    <col min="8449" max="8449" width="10.625" style="112" customWidth="1"/>
    <col min="8450" max="8450" width="11.75" style="112" customWidth="1"/>
    <col min="8451" max="8451" width="8.625" style="112" customWidth="1"/>
    <col min="8452" max="8452" width="9.625" style="112" customWidth="1"/>
    <col min="8453" max="8453" width="8.625" style="112" customWidth="1"/>
    <col min="8454" max="8454" width="9.625" style="112" customWidth="1"/>
    <col min="8455" max="8455" width="10.125" style="112" customWidth="1"/>
    <col min="8456" max="8456" width="10.75" style="112" customWidth="1"/>
    <col min="8457" max="8457" width="10.5" style="112" customWidth="1"/>
    <col min="8458" max="8458" width="10.125" style="112" customWidth="1"/>
    <col min="8459" max="8704" width="8.875" style="112"/>
    <col min="8705" max="8705" width="10.625" style="112" customWidth="1"/>
    <col min="8706" max="8706" width="11.75" style="112" customWidth="1"/>
    <col min="8707" max="8707" width="8.625" style="112" customWidth="1"/>
    <col min="8708" max="8708" width="9.625" style="112" customWidth="1"/>
    <col min="8709" max="8709" width="8.625" style="112" customWidth="1"/>
    <col min="8710" max="8710" width="9.625" style="112" customWidth="1"/>
    <col min="8711" max="8711" width="10.125" style="112" customWidth="1"/>
    <col min="8712" max="8712" width="10.75" style="112" customWidth="1"/>
    <col min="8713" max="8713" width="10.5" style="112" customWidth="1"/>
    <col min="8714" max="8714" width="10.125" style="112" customWidth="1"/>
    <col min="8715" max="8960" width="8.875" style="112"/>
    <col min="8961" max="8961" width="10.625" style="112" customWidth="1"/>
    <col min="8962" max="8962" width="11.75" style="112" customWidth="1"/>
    <col min="8963" max="8963" width="8.625" style="112" customWidth="1"/>
    <col min="8964" max="8964" width="9.625" style="112" customWidth="1"/>
    <col min="8965" max="8965" width="8.625" style="112" customWidth="1"/>
    <col min="8966" max="8966" width="9.625" style="112" customWidth="1"/>
    <col min="8967" max="8967" width="10.125" style="112" customWidth="1"/>
    <col min="8968" max="8968" width="10.75" style="112" customWidth="1"/>
    <col min="8969" max="8969" width="10.5" style="112" customWidth="1"/>
    <col min="8970" max="8970" width="10.125" style="112" customWidth="1"/>
    <col min="8971" max="9216" width="8.875" style="112"/>
    <col min="9217" max="9217" width="10.625" style="112" customWidth="1"/>
    <col min="9218" max="9218" width="11.75" style="112" customWidth="1"/>
    <col min="9219" max="9219" width="8.625" style="112" customWidth="1"/>
    <col min="9220" max="9220" width="9.625" style="112" customWidth="1"/>
    <col min="9221" max="9221" width="8.625" style="112" customWidth="1"/>
    <col min="9222" max="9222" width="9.625" style="112" customWidth="1"/>
    <col min="9223" max="9223" width="10.125" style="112" customWidth="1"/>
    <col min="9224" max="9224" width="10.75" style="112" customWidth="1"/>
    <col min="9225" max="9225" width="10.5" style="112" customWidth="1"/>
    <col min="9226" max="9226" width="10.125" style="112" customWidth="1"/>
    <col min="9227" max="9472" width="8.875" style="112"/>
    <col min="9473" max="9473" width="10.625" style="112" customWidth="1"/>
    <col min="9474" max="9474" width="11.75" style="112" customWidth="1"/>
    <col min="9475" max="9475" width="8.625" style="112" customWidth="1"/>
    <col min="9476" max="9476" width="9.625" style="112" customWidth="1"/>
    <col min="9477" max="9477" width="8.625" style="112" customWidth="1"/>
    <col min="9478" max="9478" width="9.625" style="112" customWidth="1"/>
    <col min="9479" max="9479" width="10.125" style="112" customWidth="1"/>
    <col min="9480" max="9480" width="10.75" style="112" customWidth="1"/>
    <col min="9481" max="9481" width="10.5" style="112" customWidth="1"/>
    <col min="9482" max="9482" width="10.125" style="112" customWidth="1"/>
    <col min="9483" max="9728" width="8.875" style="112"/>
    <col min="9729" max="9729" width="10.625" style="112" customWidth="1"/>
    <col min="9730" max="9730" width="11.75" style="112" customWidth="1"/>
    <col min="9731" max="9731" width="8.625" style="112" customWidth="1"/>
    <col min="9732" max="9732" width="9.625" style="112" customWidth="1"/>
    <col min="9733" max="9733" width="8.625" style="112" customWidth="1"/>
    <col min="9734" max="9734" width="9.625" style="112" customWidth="1"/>
    <col min="9735" max="9735" width="10.125" style="112" customWidth="1"/>
    <col min="9736" max="9736" width="10.75" style="112" customWidth="1"/>
    <col min="9737" max="9737" width="10.5" style="112" customWidth="1"/>
    <col min="9738" max="9738" width="10.125" style="112" customWidth="1"/>
    <col min="9739" max="9984" width="8.875" style="112"/>
    <col min="9985" max="9985" width="10.625" style="112" customWidth="1"/>
    <col min="9986" max="9986" width="11.75" style="112" customWidth="1"/>
    <col min="9987" max="9987" width="8.625" style="112" customWidth="1"/>
    <col min="9988" max="9988" width="9.625" style="112" customWidth="1"/>
    <col min="9989" max="9989" width="8.625" style="112" customWidth="1"/>
    <col min="9990" max="9990" width="9.625" style="112" customWidth="1"/>
    <col min="9991" max="9991" width="10.125" style="112" customWidth="1"/>
    <col min="9992" max="9992" width="10.75" style="112" customWidth="1"/>
    <col min="9993" max="9993" width="10.5" style="112" customWidth="1"/>
    <col min="9994" max="9994" width="10.125" style="112" customWidth="1"/>
    <col min="9995" max="10240" width="8.875" style="112"/>
    <col min="10241" max="10241" width="10.625" style="112" customWidth="1"/>
    <col min="10242" max="10242" width="11.75" style="112" customWidth="1"/>
    <col min="10243" max="10243" width="8.625" style="112" customWidth="1"/>
    <col min="10244" max="10244" width="9.625" style="112" customWidth="1"/>
    <col min="10245" max="10245" width="8.625" style="112" customWidth="1"/>
    <col min="10246" max="10246" width="9.625" style="112" customWidth="1"/>
    <col min="10247" max="10247" width="10.125" style="112" customWidth="1"/>
    <col min="10248" max="10248" width="10.75" style="112" customWidth="1"/>
    <col min="10249" max="10249" width="10.5" style="112" customWidth="1"/>
    <col min="10250" max="10250" width="10.125" style="112" customWidth="1"/>
    <col min="10251" max="10496" width="8.875" style="112"/>
    <col min="10497" max="10497" width="10.625" style="112" customWidth="1"/>
    <col min="10498" max="10498" width="11.75" style="112" customWidth="1"/>
    <col min="10499" max="10499" width="8.625" style="112" customWidth="1"/>
    <col min="10500" max="10500" width="9.625" style="112" customWidth="1"/>
    <col min="10501" max="10501" width="8.625" style="112" customWidth="1"/>
    <col min="10502" max="10502" width="9.625" style="112" customWidth="1"/>
    <col min="10503" max="10503" width="10.125" style="112" customWidth="1"/>
    <col min="10504" max="10504" width="10.75" style="112" customWidth="1"/>
    <col min="10505" max="10505" width="10.5" style="112" customWidth="1"/>
    <col min="10506" max="10506" width="10.125" style="112" customWidth="1"/>
    <col min="10507" max="10752" width="8.875" style="112"/>
    <col min="10753" max="10753" width="10.625" style="112" customWidth="1"/>
    <col min="10754" max="10754" width="11.75" style="112" customWidth="1"/>
    <col min="10755" max="10755" width="8.625" style="112" customWidth="1"/>
    <col min="10756" max="10756" width="9.625" style="112" customWidth="1"/>
    <col min="10757" max="10757" width="8.625" style="112" customWidth="1"/>
    <col min="10758" max="10758" width="9.625" style="112" customWidth="1"/>
    <col min="10759" max="10759" width="10.125" style="112" customWidth="1"/>
    <col min="10760" max="10760" width="10.75" style="112" customWidth="1"/>
    <col min="10761" max="10761" width="10.5" style="112" customWidth="1"/>
    <col min="10762" max="10762" width="10.125" style="112" customWidth="1"/>
    <col min="10763" max="11008" width="8.875" style="112"/>
    <col min="11009" max="11009" width="10.625" style="112" customWidth="1"/>
    <col min="11010" max="11010" width="11.75" style="112" customWidth="1"/>
    <col min="11011" max="11011" width="8.625" style="112" customWidth="1"/>
    <col min="11012" max="11012" width="9.625" style="112" customWidth="1"/>
    <col min="11013" max="11013" width="8.625" style="112" customWidth="1"/>
    <col min="11014" max="11014" width="9.625" style="112" customWidth="1"/>
    <col min="11015" max="11015" width="10.125" style="112" customWidth="1"/>
    <col min="11016" max="11016" width="10.75" style="112" customWidth="1"/>
    <col min="11017" max="11017" width="10.5" style="112" customWidth="1"/>
    <col min="11018" max="11018" width="10.125" style="112" customWidth="1"/>
    <col min="11019" max="11264" width="8.875" style="112"/>
    <col min="11265" max="11265" width="10.625" style="112" customWidth="1"/>
    <col min="11266" max="11266" width="11.75" style="112" customWidth="1"/>
    <col min="11267" max="11267" width="8.625" style="112" customWidth="1"/>
    <col min="11268" max="11268" width="9.625" style="112" customWidth="1"/>
    <col min="11269" max="11269" width="8.625" style="112" customWidth="1"/>
    <col min="11270" max="11270" width="9.625" style="112" customWidth="1"/>
    <col min="11271" max="11271" width="10.125" style="112" customWidth="1"/>
    <col min="11272" max="11272" width="10.75" style="112" customWidth="1"/>
    <col min="11273" max="11273" width="10.5" style="112" customWidth="1"/>
    <col min="11274" max="11274" width="10.125" style="112" customWidth="1"/>
    <col min="11275" max="11520" width="8.875" style="112"/>
    <col min="11521" max="11521" width="10.625" style="112" customWidth="1"/>
    <col min="11522" max="11522" width="11.75" style="112" customWidth="1"/>
    <col min="11523" max="11523" width="8.625" style="112" customWidth="1"/>
    <col min="11524" max="11524" width="9.625" style="112" customWidth="1"/>
    <col min="11525" max="11525" width="8.625" style="112" customWidth="1"/>
    <col min="11526" max="11526" width="9.625" style="112" customWidth="1"/>
    <col min="11527" max="11527" width="10.125" style="112" customWidth="1"/>
    <col min="11528" max="11528" width="10.75" style="112" customWidth="1"/>
    <col min="11529" max="11529" width="10.5" style="112" customWidth="1"/>
    <col min="11530" max="11530" width="10.125" style="112" customWidth="1"/>
    <col min="11531" max="11776" width="8.875" style="112"/>
    <col min="11777" max="11777" width="10.625" style="112" customWidth="1"/>
    <col min="11778" max="11778" width="11.75" style="112" customWidth="1"/>
    <col min="11779" max="11779" width="8.625" style="112" customWidth="1"/>
    <col min="11780" max="11780" width="9.625" style="112" customWidth="1"/>
    <col min="11781" max="11781" width="8.625" style="112" customWidth="1"/>
    <col min="11782" max="11782" width="9.625" style="112" customWidth="1"/>
    <col min="11783" max="11783" width="10.125" style="112" customWidth="1"/>
    <col min="11784" max="11784" width="10.75" style="112" customWidth="1"/>
    <col min="11785" max="11785" width="10.5" style="112" customWidth="1"/>
    <col min="11786" max="11786" width="10.125" style="112" customWidth="1"/>
    <col min="11787" max="12032" width="8.875" style="112"/>
    <col min="12033" max="12033" width="10.625" style="112" customWidth="1"/>
    <col min="12034" max="12034" width="11.75" style="112" customWidth="1"/>
    <col min="12035" max="12035" width="8.625" style="112" customWidth="1"/>
    <col min="12036" max="12036" width="9.625" style="112" customWidth="1"/>
    <col min="12037" max="12037" width="8.625" style="112" customWidth="1"/>
    <col min="12038" max="12038" width="9.625" style="112" customWidth="1"/>
    <col min="12039" max="12039" width="10.125" style="112" customWidth="1"/>
    <col min="12040" max="12040" width="10.75" style="112" customWidth="1"/>
    <col min="12041" max="12041" width="10.5" style="112" customWidth="1"/>
    <col min="12042" max="12042" width="10.125" style="112" customWidth="1"/>
    <col min="12043" max="12288" width="8.875" style="112"/>
    <col min="12289" max="12289" width="10.625" style="112" customWidth="1"/>
    <col min="12290" max="12290" width="11.75" style="112" customWidth="1"/>
    <col min="12291" max="12291" width="8.625" style="112" customWidth="1"/>
    <col min="12292" max="12292" width="9.625" style="112" customWidth="1"/>
    <col min="12293" max="12293" width="8.625" style="112" customWidth="1"/>
    <col min="12294" max="12294" width="9.625" style="112" customWidth="1"/>
    <col min="12295" max="12295" width="10.125" style="112" customWidth="1"/>
    <col min="12296" max="12296" width="10.75" style="112" customWidth="1"/>
    <col min="12297" max="12297" width="10.5" style="112" customWidth="1"/>
    <col min="12298" max="12298" width="10.125" style="112" customWidth="1"/>
    <col min="12299" max="12544" width="8.875" style="112"/>
    <col min="12545" max="12545" width="10.625" style="112" customWidth="1"/>
    <col min="12546" max="12546" width="11.75" style="112" customWidth="1"/>
    <col min="12547" max="12547" width="8.625" style="112" customWidth="1"/>
    <col min="12548" max="12548" width="9.625" style="112" customWidth="1"/>
    <col min="12549" max="12549" width="8.625" style="112" customWidth="1"/>
    <col min="12550" max="12550" width="9.625" style="112" customWidth="1"/>
    <col min="12551" max="12551" width="10.125" style="112" customWidth="1"/>
    <col min="12552" max="12552" width="10.75" style="112" customWidth="1"/>
    <col min="12553" max="12553" width="10.5" style="112" customWidth="1"/>
    <col min="12554" max="12554" width="10.125" style="112" customWidth="1"/>
    <col min="12555" max="12800" width="8.875" style="112"/>
    <col min="12801" max="12801" width="10.625" style="112" customWidth="1"/>
    <col min="12802" max="12802" width="11.75" style="112" customWidth="1"/>
    <col min="12803" max="12803" width="8.625" style="112" customWidth="1"/>
    <col min="12804" max="12804" width="9.625" style="112" customWidth="1"/>
    <col min="12805" max="12805" width="8.625" style="112" customWidth="1"/>
    <col min="12806" max="12806" width="9.625" style="112" customWidth="1"/>
    <col min="12807" max="12807" width="10.125" style="112" customWidth="1"/>
    <col min="12808" max="12808" width="10.75" style="112" customWidth="1"/>
    <col min="12809" max="12809" width="10.5" style="112" customWidth="1"/>
    <col min="12810" max="12810" width="10.125" style="112" customWidth="1"/>
    <col min="12811" max="13056" width="8.875" style="112"/>
    <col min="13057" max="13057" width="10.625" style="112" customWidth="1"/>
    <col min="13058" max="13058" width="11.75" style="112" customWidth="1"/>
    <col min="13059" max="13059" width="8.625" style="112" customWidth="1"/>
    <col min="13060" max="13060" width="9.625" style="112" customWidth="1"/>
    <col min="13061" max="13061" width="8.625" style="112" customWidth="1"/>
    <col min="13062" max="13062" width="9.625" style="112" customWidth="1"/>
    <col min="13063" max="13063" width="10.125" style="112" customWidth="1"/>
    <col min="13064" max="13064" width="10.75" style="112" customWidth="1"/>
    <col min="13065" max="13065" width="10.5" style="112" customWidth="1"/>
    <col min="13066" max="13066" width="10.125" style="112" customWidth="1"/>
    <col min="13067" max="13312" width="8.875" style="112"/>
    <col min="13313" max="13313" width="10.625" style="112" customWidth="1"/>
    <col min="13314" max="13314" width="11.75" style="112" customWidth="1"/>
    <col min="13315" max="13315" width="8.625" style="112" customWidth="1"/>
    <col min="13316" max="13316" width="9.625" style="112" customWidth="1"/>
    <col min="13317" max="13317" width="8.625" style="112" customWidth="1"/>
    <col min="13318" max="13318" width="9.625" style="112" customWidth="1"/>
    <col min="13319" max="13319" width="10.125" style="112" customWidth="1"/>
    <col min="13320" max="13320" width="10.75" style="112" customWidth="1"/>
    <col min="13321" max="13321" width="10.5" style="112" customWidth="1"/>
    <col min="13322" max="13322" width="10.125" style="112" customWidth="1"/>
    <col min="13323" max="13568" width="8.875" style="112"/>
    <col min="13569" max="13569" width="10.625" style="112" customWidth="1"/>
    <col min="13570" max="13570" width="11.75" style="112" customWidth="1"/>
    <col min="13571" max="13571" width="8.625" style="112" customWidth="1"/>
    <col min="13572" max="13572" width="9.625" style="112" customWidth="1"/>
    <col min="13573" max="13573" width="8.625" style="112" customWidth="1"/>
    <col min="13574" max="13574" width="9.625" style="112" customWidth="1"/>
    <col min="13575" max="13575" width="10.125" style="112" customWidth="1"/>
    <col min="13576" max="13576" width="10.75" style="112" customWidth="1"/>
    <col min="13577" max="13577" width="10.5" style="112" customWidth="1"/>
    <col min="13578" max="13578" width="10.125" style="112" customWidth="1"/>
    <col min="13579" max="13824" width="8.875" style="112"/>
    <col min="13825" max="13825" width="10.625" style="112" customWidth="1"/>
    <col min="13826" max="13826" width="11.75" style="112" customWidth="1"/>
    <col min="13827" max="13827" width="8.625" style="112" customWidth="1"/>
    <col min="13828" max="13828" width="9.625" style="112" customWidth="1"/>
    <col min="13829" max="13829" width="8.625" style="112" customWidth="1"/>
    <col min="13830" max="13830" width="9.625" style="112" customWidth="1"/>
    <col min="13831" max="13831" width="10.125" style="112" customWidth="1"/>
    <col min="13832" max="13832" width="10.75" style="112" customWidth="1"/>
    <col min="13833" max="13833" width="10.5" style="112" customWidth="1"/>
    <col min="13834" max="13834" width="10.125" style="112" customWidth="1"/>
    <col min="13835" max="14080" width="8.875" style="112"/>
    <col min="14081" max="14081" width="10.625" style="112" customWidth="1"/>
    <col min="14082" max="14082" width="11.75" style="112" customWidth="1"/>
    <col min="14083" max="14083" width="8.625" style="112" customWidth="1"/>
    <col min="14084" max="14084" width="9.625" style="112" customWidth="1"/>
    <col min="14085" max="14085" width="8.625" style="112" customWidth="1"/>
    <col min="14086" max="14086" width="9.625" style="112" customWidth="1"/>
    <col min="14087" max="14087" width="10.125" style="112" customWidth="1"/>
    <col min="14088" max="14088" width="10.75" style="112" customWidth="1"/>
    <col min="14089" max="14089" width="10.5" style="112" customWidth="1"/>
    <col min="14090" max="14090" width="10.125" style="112" customWidth="1"/>
    <col min="14091" max="14336" width="8.875" style="112"/>
    <col min="14337" max="14337" width="10.625" style="112" customWidth="1"/>
    <col min="14338" max="14338" width="11.75" style="112" customWidth="1"/>
    <col min="14339" max="14339" width="8.625" style="112" customWidth="1"/>
    <col min="14340" max="14340" width="9.625" style="112" customWidth="1"/>
    <col min="14341" max="14341" width="8.625" style="112" customWidth="1"/>
    <col min="14342" max="14342" width="9.625" style="112" customWidth="1"/>
    <col min="14343" max="14343" width="10.125" style="112" customWidth="1"/>
    <col min="14344" max="14344" width="10.75" style="112" customWidth="1"/>
    <col min="14345" max="14345" width="10.5" style="112" customWidth="1"/>
    <col min="14346" max="14346" width="10.125" style="112" customWidth="1"/>
    <col min="14347" max="14592" width="8.875" style="112"/>
    <col min="14593" max="14593" width="10.625" style="112" customWidth="1"/>
    <col min="14594" max="14594" width="11.75" style="112" customWidth="1"/>
    <col min="14595" max="14595" width="8.625" style="112" customWidth="1"/>
    <col min="14596" max="14596" width="9.625" style="112" customWidth="1"/>
    <col min="14597" max="14597" width="8.625" style="112" customWidth="1"/>
    <col min="14598" max="14598" width="9.625" style="112" customWidth="1"/>
    <col min="14599" max="14599" width="10.125" style="112" customWidth="1"/>
    <col min="14600" max="14600" width="10.75" style="112" customWidth="1"/>
    <col min="14601" max="14601" width="10.5" style="112" customWidth="1"/>
    <col min="14602" max="14602" width="10.125" style="112" customWidth="1"/>
    <col min="14603" max="14848" width="8.875" style="112"/>
    <col min="14849" max="14849" width="10.625" style="112" customWidth="1"/>
    <col min="14850" max="14850" width="11.75" style="112" customWidth="1"/>
    <col min="14851" max="14851" width="8.625" style="112" customWidth="1"/>
    <col min="14852" max="14852" width="9.625" style="112" customWidth="1"/>
    <col min="14853" max="14853" width="8.625" style="112" customWidth="1"/>
    <col min="14854" max="14854" width="9.625" style="112" customWidth="1"/>
    <col min="14855" max="14855" width="10.125" style="112" customWidth="1"/>
    <col min="14856" max="14856" width="10.75" style="112" customWidth="1"/>
    <col min="14857" max="14857" width="10.5" style="112" customWidth="1"/>
    <col min="14858" max="14858" width="10.125" style="112" customWidth="1"/>
    <col min="14859" max="15104" width="8.875" style="112"/>
    <col min="15105" max="15105" width="10.625" style="112" customWidth="1"/>
    <col min="15106" max="15106" width="11.75" style="112" customWidth="1"/>
    <col min="15107" max="15107" width="8.625" style="112" customWidth="1"/>
    <col min="15108" max="15108" width="9.625" style="112" customWidth="1"/>
    <col min="15109" max="15109" width="8.625" style="112" customWidth="1"/>
    <col min="15110" max="15110" width="9.625" style="112" customWidth="1"/>
    <col min="15111" max="15111" width="10.125" style="112" customWidth="1"/>
    <col min="15112" max="15112" width="10.75" style="112" customWidth="1"/>
    <col min="15113" max="15113" width="10.5" style="112" customWidth="1"/>
    <col min="15114" max="15114" width="10.125" style="112" customWidth="1"/>
    <col min="15115" max="15360" width="8.875" style="112"/>
    <col min="15361" max="15361" width="10.625" style="112" customWidth="1"/>
    <col min="15362" max="15362" width="11.75" style="112" customWidth="1"/>
    <col min="15363" max="15363" width="8.625" style="112" customWidth="1"/>
    <col min="15364" max="15364" width="9.625" style="112" customWidth="1"/>
    <col min="15365" max="15365" width="8.625" style="112" customWidth="1"/>
    <col min="15366" max="15366" width="9.625" style="112" customWidth="1"/>
    <col min="15367" max="15367" width="10.125" style="112" customWidth="1"/>
    <col min="15368" max="15368" width="10.75" style="112" customWidth="1"/>
    <col min="15369" max="15369" width="10.5" style="112" customWidth="1"/>
    <col min="15370" max="15370" width="10.125" style="112" customWidth="1"/>
    <col min="15371" max="15616" width="8.875" style="112"/>
    <col min="15617" max="15617" width="10.625" style="112" customWidth="1"/>
    <col min="15618" max="15618" width="11.75" style="112" customWidth="1"/>
    <col min="15619" max="15619" width="8.625" style="112" customWidth="1"/>
    <col min="15620" max="15620" width="9.625" style="112" customWidth="1"/>
    <col min="15621" max="15621" width="8.625" style="112" customWidth="1"/>
    <col min="15622" max="15622" width="9.625" style="112" customWidth="1"/>
    <col min="15623" max="15623" width="10.125" style="112" customWidth="1"/>
    <col min="15624" max="15624" width="10.75" style="112" customWidth="1"/>
    <col min="15625" max="15625" width="10.5" style="112" customWidth="1"/>
    <col min="15626" max="15626" width="10.125" style="112" customWidth="1"/>
    <col min="15627" max="15872" width="8.875" style="112"/>
    <col min="15873" max="15873" width="10.625" style="112" customWidth="1"/>
    <col min="15874" max="15874" width="11.75" style="112" customWidth="1"/>
    <col min="15875" max="15875" width="8.625" style="112" customWidth="1"/>
    <col min="15876" max="15876" width="9.625" style="112" customWidth="1"/>
    <col min="15877" max="15877" width="8.625" style="112" customWidth="1"/>
    <col min="15878" max="15878" width="9.625" style="112" customWidth="1"/>
    <col min="15879" max="15879" width="10.125" style="112" customWidth="1"/>
    <col min="15880" max="15880" width="10.75" style="112" customWidth="1"/>
    <col min="15881" max="15881" width="10.5" style="112" customWidth="1"/>
    <col min="15882" max="15882" width="10.125" style="112" customWidth="1"/>
    <col min="15883" max="16128" width="8.875" style="112"/>
    <col min="16129" max="16129" width="10.625" style="112" customWidth="1"/>
    <col min="16130" max="16130" width="11.75" style="112" customWidth="1"/>
    <col min="16131" max="16131" width="8.625" style="112" customWidth="1"/>
    <col min="16132" max="16132" width="9.625" style="112" customWidth="1"/>
    <col min="16133" max="16133" width="8.625" style="112" customWidth="1"/>
    <col min="16134" max="16134" width="9.625" style="112" customWidth="1"/>
    <col min="16135" max="16135" width="10.125" style="112" customWidth="1"/>
    <col min="16136" max="16136" width="10.75" style="112" customWidth="1"/>
    <col min="16137" max="16137" width="10.5" style="112" customWidth="1"/>
    <col min="16138" max="16138" width="10.125" style="112" customWidth="1"/>
    <col min="16139" max="16384" width="8.875" style="112"/>
  </cols>
  <sheetData>
    <row r="1" spans="1:11" ht="17.25" thickBot="1">
      <c r="A1" s="1304" t="s">
        <v>781</v>
      </c>
      <c r="B1" s="1305"/>
      <c r="G1" s="114" t="s">
        <v>782</v>
      </c>
      <c r="H1" s="1304" t="s">
        <v>783</v>
      </c>
      <c r="I1" s="1306"/>
      <c r="J1" s="1305"/>
    </row>
    <row r="2" spans="1:11" ht="17.25" thickBot="1">
      <c r="A2" s="1304" t="s">
        <v>784</v>
      </c>
      <c r="B2" s="1305"/>
      <c r="C2" s="115" t="s">
        <v>785</v>
      </c>
      <c r="D2" s="116"/>
      <c r="G2" s="114" t="s">
        <v>786</v>
      </c>
      <c r="H2" s="1307" t="s">
        <v>787</v>
      </c>
      <c r="I2" s="1306"/>
      <c r="J2" s="1305"/>
      <c r="K2" s="1" t="s">
        <v>12</v>
      </c>
    </row>
    <row r="3" spans="1:11" s="117" customFormat="1" ht="25.5">
      <c r="A3" s="1308" t="s">
        <v>788</v>
      </c>
      <c r="B3" s="1308"/>
      <c r="C3" s="1308"/>
      <c r="D3" s="1308"/>
      <c r="E3" s="1308"/>
      <c r="F3" s="1308"/>
      <c r="G3" s="1308"/>
      <c r="H3" s="1308"/>
      <c r="I3" s="1308"/>
      <c r="J3" s="1308"/>
    </row>
    <row r="4" spans="1:11" s="117" customFormat="1" ht="15.75">
      <c r="A4" s="1303"/>
      <c r="B4" s="1303"/>
      <c r="C4" s="1303"/>
      <c r="D4" s="1303"/>
      <c r="E4" s="1303"/>
      <c r="F4" s="1303"/>
    </row>
    <row r="5" spans="1:11" s="117" customFormat="1" ht="18.75" customHeight="1" thickBot="1">
      <c r="A5" s="1275" t="s">
        <v>1260</v>
      </c>
      <c r="B5" s="1275"/>
      <c r="C5" s="1275"/>
      <c r="D5" s="1275"/>
      <c r="E5" s="1275"/>
      <c r="F5" s="1275"/>
      <c r="G5" s="1275"/>
      <c r="H5" s="1275"/>
      <c r="I5" s="1275"/>
      <c r="J5" s="1275"/>
    </row>
    <row r="6" spans="1:11" s="118" customFormat="1" ht="24" customHeight="1">
      <c r="A6" s="1276" t="s">
        <v>790</v>
      </c>
      <c r="B6" s="1277"/>
      <c r="C6" s="1282" t="s">
        <v>791</v>
      </c>
      <c r="D6" s="1283"/>
      <c r="E6" s="1288" t="s">
        <v>792</v>
      </c>
      <c r="F6" s="1289"/>
      <c r="G6" s="1289"/>
      <c r="H6" s="1289"/>
      <c r="I6" s="1289"/>
      <c r="J6" s="1289"/>
    </row>
    <row r="7" spans="1:11" ht="15" customHeight="1">
      <c r="A7" s="1278"/>
      <c r="B7" s="1279"/>
      <c r="C7" s="1284"/>
      <c r="D7" s="1285"/>
      <c r="E7" s="1290" t="s">
        <v>793</v>
      </c>
      <c r="F7" s="1291"/>
      <c r="G7" s="1290" t="s">
        <v>794</v>
      </c>
      <c r="H7" s="1291"/>
      <c r="I7" s="1290" t="s">
        <v>795</v>
      </c>
      <c r="J7" s="1296"/>
      <c r="K7" s="118"/>
    </row>
    <row r="8" spans="1:11" ht="18" customHeight="1">
      <c r="A8" s="1278"/>
      <c r="B8" s="1279"/>
      <c r="C8" s="1284"/>
      <c r="D8" s="1285"/>
      <c r="E8" s="1292"/>
      <c r="F8" s="1293"/>
      <c r="G8" s="1292"/>
      <c r="H8" s="1293"/>
      <c r="I8" s="1297"/>
      <c r="J8" s="1298"/>
      <c r="K8" s="118"/>
    </row>
    <row r="9" spans="1:11" ht="17.25" customHeight="1">
      <c r="A9" s="1278"/>
      <c r="B9" s="1279"/>
      <c r="C9" s="1284"/>
      <c r="D9" s="1285"/>
      <c r="E9" s="1292"/>
      <c r="F9" s="1293"/>
      <c r="G9" s="1292"/>
      <c r="H9" s="1293"/>
      <c r="I9" s="1297"/>
      <c r="J9" s="1298"/>
      <c r="K9" s="118"/>
    </row>
    <row r="10" spans="1:11" s="118" customFormat="1" ht="15" customHeight="1" thickBot="1">
      <c r="A10" s="1280"/>
      <c r="B10" s="1281"/>
      <c r="C10" s="1286"/>
      <c r="D10" s="1287"/>
      <c r="E10" s="1294"/>
      <c r="F10" s="1295"/>
      <c r="G10" s="1294"/>
      <c r="H10" s="1295"/>
      <c r="I10" s="1299"/>
      <c r="J10" s="1300"/>
    </row>
    <row r="11" spans="1:11" s="118" customFormat="1" ht="23.1" customHeight="1">
      <c r="A11" s="1301" t="s">
        <v>796</v>
      </c>
      <c r="B11" s="1302"/>
      <c r="C11" s="112"/>
      <c r="D11" s="119">
        <v>271575</v>
      </c>
      <c r="E11" s="112"/>
      <c r="F11" s="119">
        <v>271575</v>
      </c>
      <c r="G11" s="112"/>
      <c r="H11" s="112"/>
      <c r="I11" s="112"/>
      <c r="J11" s="112"/>
      <c r="K11" s="112"/>
    </row>
    <row r="12" spans="1:11" s="118" customFormat="1" ht="23.1" customHeight="1">
      <c r="A12" s="1273" t="s">
        <v>797</v>
      </c>
      <c r="B12" s="1274"/>
      <c r="C12" s="120"/>
      <c r="D12" s="121">
        <v>42995</v>
      </c>
      <c r="E12" s="122"/>
      <c r="F12" s="121">
        <v>42995</v>
      </c>
      <c r="G12" s="122"/>
      <c r="H12" s="123"/>
      <c r="I12" s="122"/>
      <c r="J12" s="123"/>
    </row>
    <row r="13" spans="1:11" s="118" customFormat="1" ht="23.1" customHeight="1">
      <c r="A13" s="1273" t="s">
        <v>798</v>
      </c>
      <c r="B13" s="1274"/>
      <c r="C13" s="120"/>
      <c r="D13" s="121">
        <v>28960</v>
      </c>
      <c r="E13" s="123"/>
      <c r="F13" s="121">
        <v>28960</v>
      </c>
      <c r="G13" s="123"/>
      <c r="H13" s="123"/>
      <c r="I13" s="123"/>
      <c r="J13" s="123"/>
    </row>
    <row r="14" spans="1:11" s="118" customFormat="1" ht="23.1" customHeight="1">
      <c r="A14" s="1273" t="s">
        <v>799</v>
      </c>
      <c r="B14" s="1274"/>
      <c r="C14" s="120"/>
      <c r="D14" s="121">
        <v>16960</v>
      </c>
      <c r="E14" s="123"/>
      <c r="F14" s="121">
        <v>16960</v>
      </c>
      <c r="G14" s="123"/>
      <c r="H14" s="123"/>
      <c r="I14" s="123"/>
      <c r="J14" s="123"/>
    </row>
    <row r="15" spans="1:11" s="118" customFormat="1" ht="23.1" customHeight="1">
      <c r="A15" s="1273" t="s">
        <v>800</v>
      </c>
      <c r="B15" s="1274"/>
      <c r="C15" s="120"/>
      <c r="D15" s="121">
        <v>13550</v>
      </c>
      <c r="E15" s="123"/>
      <c r="F15" s="121">
        <v>13550</v>
      </c>
      <c r="G15" s="123"/>
      <c r="H15" s="123"/>
      <c r="I15" s="123"/>
      <c r="J15" s="123"/>
    </row>
    <row r="16" spans="1:11" s="118" customFormat="1" ht="23.1" customHeight="1">
      <c r="A16" s="1273" t="s">
        <v>801</v>
      </c>
      <c r="B16" s="1274"/>
      <c r="C16" s="120"/>
      <c r="D16" s="121">
        <v>15500</v>
      </c>
      <c r="E16" s="123"/>
      <c r="F16" s="121">
        <v>15500</v>
      </c>
      <c r="G16" s="123"/>
      <c r="H16" s="123"/>
      <c r="I16" s="123"/>
      <c r="J16" s="123"/>
    </row>
    <row r="17" spans="1:11" ht="23.1" customHeight="1">
      <c r="A17" s="1273" t="s">
        <v>802</v>
      </c>
      <c r="B17" s="1274"/>
      <c r="C17" s="120"/>
      <c r="D17" s="121">
        <v>26895</v>
      </c>
      <c r="E17" s="123"/>
      <c r="F17" s="121">
        <v>26895</v>
      </c>
      <c r="G17" s="123"/>
      <c r="H17" s="123"/>
      <c r="I17" s="123"/>
      <c r="J17" s="123"/>
      <c r="K17" s="118"/>
    </row>
    <row r="18" spans="1:11" ht="23.1" customHeight="1">
      <c r="A18" s="1273" t="s">
        <v>803</v>
      </c>
      <c r="B18" s="1274"/>
      <c r="C18" s="120"/>
      <c r="D18" s="121">
        <v>25080</v>
      </c>
      <c r="E18" s="123"/>
      <c r="F18" s="121">
        <v>25080</v>
      </c>
      <c r="G18" s="123"/>
      <c r="H18" s="123"/>
      <c r="I18" s="123"/>
      <c r="J18" s="123"/>
      <c r="K18" s="118"/>
    </row>
    <row r="19" spans="1:11" ht="23.1" customHeight="1">
      <c r="A19" s="1273" t="s">
        <v>804</v>
      </c>
      <c r="B19" s="1274"/>
      <c r="C19" s="120"/>
      <c r="D19" s="121">
        <v>0</v>
      </c>
      <c r="E19" s="123"/>
      <c r="F19" s="121">
        <v>0</v>
      </c>
      <c r="G19" s="123"/>
      <c r="H19" s="123"/>
      <c r="I19" s="123"/>
      <c r="J19" s="123"/>
    </row>
    <row r="20" spans="1:11" ht="23.1" customHeight="1">
      <c r="A20" s="1273" t="s">
        <v>805</v>
      </c>
      <c r="B20" s="1274"/>
      <c r="C20" s="120"/>
      <c r="D20" s="121">
        <v>21875</v>
      </c>
      <c r="E20" s="123"/>
      <c r="F20" s="121">
        <v>21875</v>
      </c>
      <c r="G20" s="123"/>
      <c r="H20" s="123"/>
      <c r="I20" s="123"/>
      <c r="J20" s="123"/>
    </row>
    <row r="21" spans="1:11" ht="23.1" customHeight="1">
      <c r="A21" s="1273" t="s">
        <v>806</v>
      </c>
      <c r="B21" s="1274"/>
      <c r="C21" s="120"/>
      <c r="D21" s="121">
        <v>4950</v>
      </c>
      <c r="E21" s="123"/>
      <c r="F21" s="121">
        <v>4950</v>
      </c>
      <c r="G21" s="123"/>
      <c r="H21" s="123"/>
      <c r="I21" s="123"/>
      <c r="J21" s="123"/>
    </row>
    <row r="22" spans="1:11" ht="23.1" customHeight="1">
      <c r="A22" s="1269" t="s">
        <v>807</v>
      </c>
      <c r="B22" s="1270"/>
      <c r="C22" s="120"/>
      <c r="D22" s="121">
        <v>57650</v>
      </c>
      <c r="E22" s="123"/>
      <c r="F22" s="121">
        <v>57650</v>
      </c>
      <c r="G22" s="123"/>
      <c r="H22" s="123"/>
      <c r="I22" s="123"/>
      <c r="J22" s="123"/>
    </row>
    <row r="23" spans="1:11" ht="23.1" customHeight="1">
      <c r="A23" s="1269" t="s">
        <v>808</v>
      </c>
      <c r="B23" s="1270"/>
      <c r="C23" s="120"/>
      <c r="D23" s="121">
        <v>0</v>
      </c>
      <c r="E23" s="123"/>
      <c r="F23" s="121">
        <v>0</v>
      </c>
      <c r="G23" s="123"/>
      <c r="H23" s="123"/>
      <c r="I23" s="123"/>
      <c r="J23" s="123"/>
    </row>
    <row r="24" spans="1:11" ht="23.1" customHeight="1">
      <c r="A24" s="1269" t="s">
        <v>809</v>
      </c>
      <c r="B24" s="1270"/>
      <c r="C24" s="120"/>
      <c r="D24" s="121">
        <v>135</v>
      </c>
      <c r="E24" s="123"/>
      <c r="F24" s="121">
        <v>135</v>
      </c>
      <c r="G24" s="123"/>
      <c r="H24" s="123"/>
      <c r="I24" s="123"/>
      <c r="J24" s="123"/>
    </row>
    <row r="25" spans="1:11" ht="23.1" customHeight="1">
      <c r="A25" s="1269" t="s">
        <v>810</v>
      </c>
      <c r="B25" s="1270"/>
      <c r="C25" s="120"/>
      <c r="D25" s="121">
        <v>42</v>
      </c>
      <c r="E25" s="123"/>
      <c r="F25" s="121">
        <v>42</v>
      </c>
      <c r="G25" s="123"/>
      <c r="H25" s="123"/>
      <c r="I25" s="123"/>
      <c r="J25" s="123"/>
    </row>
    <row r="26" spans="1:11" ht="23.1" customHeight="1">
      <c r="A26" s="1269" t="s">
        <v>811</v>
      </c>
      <c r="B26" s="1270"/>
      <c r="C26" s="120"/>
      <c r="D26" s="121">
        <v>102</v>
      </c>
      <c r="E26" s="123"/>
      <c r="F26" s="121">
        <v>102</v>
      </c>
      <c r="G26" s="123"/>
      <c r="H26" s="123"/>
      <c r="I26" s="123"/>
      <c r="J26" s="123"/>
    </row>
    <row r="27" spans="1:11" ht="23.1" customHeight="1">
      <c r="A27" s="1269" t="s">
        <v>812</v>
      </c>
      <c r="B27" s="1270"/>
      <c r="C27" s="120"/>
      <c r="D27" s="121">
        <v>6610</v>
      </c>
      <c r="E27" s="123"/>
      <c r="F27" s="121">
        <v>6610</v>
      </c>
      <c r="G27" s="123"/>
      <c r="H27" s="123"/>
      <c r="I27" s="123"/>
      <c r="J27" s="123"/>
    </row>
    <row r="28" spans="1:11" ht="23.1" customHeight="1">
      <c r="A28" s="1269" t="s">
        <v>813</v>
      </c>
      <c r="B28" s="1270"/>
      <c r="D28" s="124">
        <v>110</v>
      </c>
      <c r="E28" s="118"/>
      <c r="F28" s="124">
        <v>110</v>
      </c>
      <c r="G28" s="118"/>
      <c r="H28" s="118"/>
      <c r="I28" s="118"/>
      <c r="J28" s="118"/>
    </row>
    <row r="29" spans="1:11" ht="23.1" customHeight="1">
      <c r="A29" s="1269" t="s">
        <v>814</v>
      </c>
      <c r="B29" s="1270"/>
      <c r="D29" s="124">
        <v>0</v>
      </c>
      <c r="E29" s="118"/>
      <c r="F29" s="124">
        <v>0</v>
      </c>
      <c r="G29" s="118"/>
      <c r="H29" s="118"/>
      <c r="I29" s="118"/>
      <c r="J29" s="118"/>
    </row>
    <row r="30" spans="1:11" ht="36" customHeight="1">
      <c r="A30" s="1269" t="s">
        <v>815</v>
      </c>
      <c r="B30" s="1270"/>
      <c r="D30" s="124">
        <v>6</v>
      </c>
      <c r="E30" s="118"/>
      <c r="F30" s="124">
        <v>6</v>
      </c>
      <c r="G30" s="118"/>
      <c r="H30" s="118"/>
      <c r="I30" s="118"/>
      <c r="J30" s="118"/>
    </row>
    <row r="31" spans="1:11" ht="37.5" customHeight="1">
      <c r="A31" s="1269" t="s">
        <v>816</v>
      </c>
      <c r="B31" s="1270"/>
      <c r="D31" s="124">
        <v>10155</v>
      </c>
      <c r="E31" s="118"/>
      <c r="F31" s="124">
        <v>10155</v>
      </c>
      <c r="G31" s="118"/>
      <c r="H31" s="118"/>
      <c r="I31" s="118"/>
      <c r="J31" s="118"/>
    </row>
    <row r="32" spans="1:11" ht="23.1" customHeight="1">
      <c r="A32" s="1269" t="s">
        <v>817</v>
      </c>
      <c r="B32" s="1270"/>
      <c r="D32" s="124">
        <v>0</v>
      </c>
      <c r="E32" s="118"/>
      <c r="F32" s="124">
        <v>0</v>
      </c>
      <c r="G32" s="118"/>
      <c r="H32" s="118"/>
      <c r="I32" s="118"/>
      <c r="J32" s="118"/>
    </row>
    <row r="33" spans="1:10" ht="23.1" customHeight="1">
      <c r="A33" s="1269" t="s">
        <v>818</v>
      </c>
      <c r="B33" s="1270"/>
      <c r="D33" s="124">
        <v>0</v>
      </c>
      <c r="E33" s="118"/>
      <c r="F33" s="124">
        <v>0</v>
      </c>
      <c r="G33" s="118"/>
      <c r="H33" s="118"/>
      <c r="I33" s="118"/>
      <c r="J33" s="118"/>
    </row>
    <row r="34" spans="1:10" ht="23.1" customHeight="1" thickBot="1">
      <c r="A34" s="1271" t="s">
        <v>819</v>
      </c>
      <c r="B34" s="1272"/>
      <c r="C34" s="125"/>
      <c r="D34" s="126">
        <v>0</v>
      </c>
      <c r="E34" s="127"/>
      <c r="F34" s="126">
        <v>0</v>
      </c>
      <c r="G34" s="127"/>
      <c r="H34" s="127"/>
      <c r="I34" s="127"/>
      <c r="J34" s="127"/>
    </row>
    <row r="35" spans="1:10">
      <c r="A35" s="128" t="s">
        <v>820</v>
      </c>
      <c r="B35" s="129" t="s">
        <v>821</v>
      </c>
      <c r="C35" s="117"/>
      <c r="D35" s="117"/>
      <c r="E35" s="130" t="s">
        <v>822</v>
      </c>
      <c r="F35" s="131"/>
      <c r="G35" s="130" t="s">
        <v>823</v>
      </c>
      <c r="J35" s="130" t="s">
        <v>1240</v>
      </c>
    </row>
    <row r="36" spans="1:10">
      <c r="A36" s="117"/>
      <c r="B36" s="117"/>
      <c r="E36" s="130" t="s">
        <v>825</v>
      </c>
      <c r="F36" s="131"/>
      <c r="J36" s="130"/>
    </row>
    <row r="37" spans="1:10">
      <c r="A37" s="117"/>
      <c r="B37" s="117"/>
      <c r="E37" s="130"/>
      <c r="F37" s="131"/>
      <c r="J37" s="130"/>
    </row>
    <row r="38" spans="1:10">
      <c r="A38" s="132" t="s">
        <v>826</v>
      </c>
      <c r="B38" s="133"/>
    </row>
    <row r="39" spans="1:10" ht="30.6" customHeight="1">
      <c r="A39" s="1268" t="s">
        <v>827</v>
      </c>
      <c r="B39" s="1268"/>
      <c r="C39" s="1268"/>
      <c r="D39" s="1268"/>
      <c r="E39" s="1268"/>
      <c r="F39" s="1268"/>
      <c r="G39" s="1268"/>
      <c r="H39" s="1268"/>
      <c r="I39" s="1268"/>
      <c r="J39" s="1268"/>
    </row>
    <row r="40" spans="1:10">
      <c r="A40" s="134" t="s">
        <v>828</v>
      </c>
      <c r="B40" s="133"/>
    </row>
    <row r="41" spans="1:10">
      <c r="A41" s="135"/>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5" type="noConversion"/>
  <hyperlinks>
    <hyperlink ref="K2" location="預告統計資料發布時間表!A1" display="回發布時間表" xr:uid="{C1E9CCFF-C4FD-4A98-A2E7-17F916AF1714}"/>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3F7A-71A6-485E-BB49-D5136FE9BECC}">
  <sheetPr>
    <pageSetUpPr fitToPage="1"/>
  </sheetPr>
  <dimension ref="A1:Y53"/>
  <sheetViews>
    <sheetView workbookViewId="0">
      <selection activeCell="Y2" sqref="Y2"/>
    </sheetView>
  </sheetViews>
  <sheetFormatPr defaultRowHeight="12" customHeight="1"/>
  <cols>
    <col min="1" max="1" width="9.625" style="497" customWidth="1"/>
    <col min="2" max="2" width="6.125" style="497" customWidth="1"/>
    <col min="3" max="5" width="7" style="497" customWidth="1"/>
    <col min="6" max="6" width="9.625" style="497" customWidth="1"/>
    <col min="7" max="12" width="8.875" style="497" customWidth="1"/>
    <col min="13" max="13" width="10.375" style="497" customWidth="1"/>
    <col min="14" max="14" width="8.875" style="497" customWidth="1"/>
    <col min="15" max="18" width="7.375" style="497" customWidth="1"/>
    <col min="19" max="20" width="8.875" style="497" customWidth="1"/>
    <col min="21" max="24" width="7.375" style="497" customWidth="1"/>
    <col min="25" max="258" width="7" style="497" customWidth="1"/>
    <col min="259" max="16384" width="9" style="497"/>
  </cols>
  <sheetData>
    <row r="1" spans="1:25" ht="16.5" customHeight="1">
      <c r="A1" s="492" t="s">
        <v>960</v>
      </c>
      <c r="B1" s="493"/>
      <c r="C1" s="494"/>
      <c r="D1" s="494"/>
      <c r="E1" s="494"/>
      <c r="F1" s="495"/>
      <c r="G1" s="495"/>
      <c r="H1" s="495"/>
      <c r="I1" s="495"/>
      <c r="J1" s="495"/>
      <c r="K1" s="495"/>
      <c r="L1" s="495"/>
      <c r="M1" s="495"/>
      <c r="N1" s="495"/>
      <c r="O1" s="495"/>
      <c r="P1" s="495"/>
      <c r="Q1" s="495"/>
      <c r="R1" s="495"/>
      <c r="S1" s="495"/>
      <c r="T1" s="1584" t="s">
        <v>1136</v>
      </c>
      <c r="U1" s="1584"/>
      <c r="V1" s="1584" t="s">
        <v>1261</v>
      </c>
      <c r="W1" s="1584"/>
      <c r="X1" s="1584"/>
    </row>
    <row r="2" spans="1:25" ht="16.5" customHeight="1">
      <c r="A2" s="492" t="s">
        <v>1262</v>
      </c>
      <c r="B2" s="498" t="s">
        <v>1263</v>
      </c>
      <c r="C2" s="499"/>
      <c r="D2" s="500"/>
      <c r="E2" s="500"/>
      <c r="F2" s="500"/>
      <c r="G2" s="500"/>
      <c r="H2" s="500"/>
      <c r="I2" s="500"/>
      <c r="J2" s="500"/>
      <c r="K2" s="500"/>
      <c r="L2" s="500"/>
      <c r="M2" s="500"/>
      <c r="N2" s="500"/>
      <c r="O2" s="500"/>
      <c r="P2" s="500"/>
      <c r="Q2" s="500"/>
      <c r="R2" s="500"/>
      <c r="S2" s="500"/>
      <c r="T2" s="1584" t="s">
        <v>1264</v>
      </c>
      <c r="U2" s="1584"/>
      <c r="V2" s="1585" t="s">
        <v>1265</v>
      </c>
      <c r="W2" s="1585"/>
      <c r="X2" s="1585"/>
      <c r="Y2" s="1" t="s">
        <v>12</v>
      </c>
    </row>
    <row r="3" spans="1:25" ht="21" customHeight="1">
      <c r="A3" s="1586"/>
      <c r="B3" s="1586"/>
      <c r="C3" s="1586"/>
      <c r="D3" s="1586"/>
      <c r="E3" s="1586"/>
      <c r="F3" s="1586"/>
      <c r="G3" s="1586"/>
      <c r="H3" s="1586"/>
      <c r="I3" s="1586"/>
      <c r="J3" s="1586"/>
      <c r="K3" s="1586"/>
      <c r="L3" s="1586"/>
      <c r="M3" s="1586"/>
      <c r="N3" s="1586"/>
      <c r="O3" s="1586"/>
      <c r="P3" s="1586"/>
      <c r="Q3" s="1586"/>
      <c r="R3" s="1586"/>
      <c r="S3" s="1586"/>
      <c r="T3" s="1586"/>
      <c r="U3" s="1586"/>
      <c r="V3" s="1586"/>
      <c r="W3" s="1586"/>
      <c r="X3" s="1586"/>
    </row>
    <row r="4" spans="1:25" ht="24.95" customHeight="1">
      <c r="A4" s="1583" t="s">
        <v>1266</v>
      </c>
      <c r="B4" s="1583"/>
      <c r="C4" s="1583"/>
      <c r="D4" s="1583"/>
      <c r="E4" s="1583"/>
      <c r="F4" s="1583"/>
      <c r="G4" s="1583"/>
      <c r="H4" s="1583"/>
      <c r="I4" s="1583"/>
      <c r="J4" s="1583"/>
      <c r="K4" s="1583"/>
      <c r="L4" s="1583"/>
      <c r="M4" s="1583"/>
      <c r="N4" s="1583"/>
      <c r="O4" s="1583"/>
      <c r="P4" s="1583"/>
      <c r="Q4" s="1583"/>
      <c r="R4" s="1583"/>
      <c r="S4" s="1583"/>
      <c r="T4" s="1583"/>
      <c r="U4" s="1583"/>
      <c r="V4" s="1583"/>
      <c r="W4" s="1583"/>
      <c r="X4" s="1583"/>
    </row>
    <row r="5" spans="1:25" ht="21" customHeight="1">
      <c r="A5" s="1587" t="s">
        <v>1267</v>
      </c>
      <c r="B5" s="1587"/>
      <c r="C5" s="1587"/>
      <c r="D5" s="1587"/>
      <c r="E5" s="1587"/>
      <c r="F5" s="1587"/>
      <c r="G5" s="1587"/>
      <c r="H5" s="1587"/>
      <c r="I5" s="1587"/>
      <c r="J5" s="1587"/>
      <c r="K5" s="1587"/>
      <c r="L5" s="1587"/>
      <c r="M5" s="1587"/>
      <c r="N5" s="1587"/>
      <c r="O5" s="1587"/>
      <c r="P5" s="1587"/>
      <c r="Q5" s="1587"/>
      <c r="R5" s="1587"/>
      <c r="S5" s="1587"/>
      <c r="T5" s="1587"/>
      <c r="U5" s="1587"/>
      <c r="V5" s="1587"/>
      <c r="W5" s="1587"/>
      <c r="X5" s="1587"/>
    </row>
    <row r="6" spans="1:25" s="502" customFormat="1" ht="28.5" customHeight="1">
      <c r="A6" s="1588" t="s">
        <v>1268</v>
      </c>
      <c r="B6" s="1588" t="s">
        <v>1269</v>
      </c>
      <c r="C6" s="1588" t="s">
        <v>1270</v>
      </c>
      <c r="D6" s="1588"/>
      <c r="E6" s="1588"/>
      <c r="F6" s="1588"/>
      <c r="G6" s="1588" t="s">
        <v>1271</v>
      </c>
      <c r="H6" s="1588"/>
      <c r="I6" s="1588"/>
      <c r="J6" s="1588"/>
      <c r="K6" s="1588"/>
      <c r="L6" s="1588"/>
      <c r="M6" s="1588"/>
      <c r="N6" s="1588"/>
      <c r="O6" s="1588"/>
      <c r="P6" s="1588"/>
      <c r="Q6" s="1588"/>
      <c r="R6" s="1588"/>
      <c r="S6" s="1588" t="s">
        <v>1272</v>
      </c>
      <c r="T6" s="1588"/>
      <c r="U6" s="1588"/>
      <c r="V6" s="1588"/>
      <c r="W6" s="1588"/>
      <c r="X6" s="1588"/>
    </row>
    <row r="7" spans="1:25" s="502" customFormat="1" ht="22.5" customHeight="1">
      <c r="A7" s="1588"/>
      <c r="B7" s="1588"/>
      <c r="C7" s="1588" t="s">
        <v>1273</v>
      </c>
      <c r="D7" s="1588"/>
      <c r="E7" s="1588"/>
      <c r="F7" s="1588" t="s">
        <v>1274</v>
      </c>
      <c r="G7" s="1588" t="s">
        <v>1273</v>
      </c>
      <c r="H7" s="1588" t="s">
        <v>1275</v>
      </c>
      <c r="I7" s="1590" t="s">
        <v>1276</v>
      </c>
      <c r="J7" s="1588" t="s">
        <v>1277</v>
      </c>
      <c r="K7" s="1588" t="s">
        <v>1278</v>
      </c>
      <c r="L7" s="1591" t="s">
        <v>1279</v>
      </c>
      <c r="M7" s="504"/>
      <c r="N7" s="1588" t="s">
        <v>1280</v>
      </c>
      <c r="O7" s="1588" t="s">
        <v>1281</v>
      </c>
      <c r="P7" s="1588"/>
      <c r="Q7" s="1588" t="s">
        <v>1282</v>
      </c>
      <c r="R7" s="1588"/>
      <c r="S7" s="1588" t="s">
        <v>1273</v>
      </c>
      <c r="T7" s="1588" t="s">
        <v>1275</v>
      </c>
      <c r="U7" s="1588" t="s">
        <v>1281</v>
      </c>
      <c r="V7" s="1588"/>
      <c r="W7" s="1588" t="s">
        <v>1282</v>
      </c>
      <c r="X7" s="1588"/>
    </row>
    <row r="8" spans="1:25" s="502" customFormat="1" ht="41.25" customHeight="1">
      <c r="A8" s="1588"/>
      <c r="B8" s="1588"/>
      <c r="C8" s="505" t="s">
        <v>986</v>
      </c>
      <c r="D8" s="505" t="s">
        <v>1283</v>
      </c>
      <c r="E8" s="505" t="s">
        <v>1284</v>
      </c>
      <c r="F8" s="1588"/>
      <c r="G8" s="1588"/>
      <c r="H8" s="1588"/>
      <c r="I8" s="1590"/>
      <c r="J8" s="1588"/>
      <c r="K8" s="1588"/>
      <c r="L8" s="1591"/>
      <c r="M8" s="506" t="s">
        <v>1285</v>
      </c>
      <c r="N8" s="1588"/>
      <c r="O8" s="501" t="s">
        <v>1286</v>
      </c>
      <c r="P8" s="501" t="s">
        <v>1287</v>
      </c>
      <c r="Q8" s="501" t="s">
        <v>1288</v>
      </c>
      <c r="R8" s="501" t="s">
        <v>1287</v>
      </c>
      <c r="S8" s="1588"/>
      <c r="T8" s="1588"/>
      <c r="U8" s="501" t="s">
        <v>1286</v>
      </c>
      <c r="V8" s="503" t="s">
        <v>1287</v>
      </c>
      <c r="W8" s="501" t="s">
        <v>1288</v>
      </c>
      <c r="X8" s="501" t="s">
        <v>1287</v>
      </c>
    </row>
    <row r="9" spans="1:25" s="512" customFormat="1" ht="23.25" customHeight="1">
      <c r="A9" s="1588" t="s">
        <v>1289</v>
      </c>
      <c r="B9" s="507" t="s">
        <v>986</v>
      </c>
      <c r="C9" s="508">
        <v>10</v>
      </c>
      <c r="D9" s="508">
        <v>7</v>
      </c>
      <c r="E9" s="508">
        <v>3</v>
      </c>
      <c r="F9" s="508">
        <v>51632</v>
      </c>
      <c r="G9" s="508">
        <v>1</v>
      </c>
      <c r="H9" s="508">
        <v>2880</v>
      </c>
      <c r="I9" s="508">
        <v>573</v>
      </c>
      <c r="J9" s="508">
        <v>2307</v>
      </c>
      <c r="K9" s="508">
        <v>39</v>
      </c>
      <c r="L9" s="508" t="s">
        <v>1290</v>
      </c>
      <c r="M9" s="508" t="s">
        <v>1290</v>
      </c>
      <c r="N9" s="508">
        <v>39</v>
      </c>
      <c r="O9" s="508" t="s">
        <v>1290</v>
      </c>
      <c r="P9" s="508" t="s">
        <v>1290</v>
      </c>
      <c r="Q9" s="508" t="s">
        <v>1290</v>
      </c>
      <c r="R9" s="508" t="s">
        <v>1290</v>
      </c>
      <c r="S9" s="508">
        <v>9</v>
      </c>
      <c r="T9" s="508">
        <v>48752</v>
      </c>
      <c r="U9" s="509" t="s">
        <v>1290</v>
      </c>
      <c r="V9" s="509" t="s">
        <v>1290</v>
      </c>
      <c r="W9" s="510">
        <v>4</v>
      </c>
      <c r="X9" s="511">
        <v>58</v>
      </c>
    </row>
    <row r="10" spans="1:25" ht="23.25" customHeight="1">
      <c r="A10" s="1588"/>
      <c r="B10" s="513" t="s">
        <v>1291</v>
      </c>
      <c r="C10" s="514">
        <v>10</v>
      </c>
      <c r="D10" s="514">
        <v>7</v>
      </c>
      <c r="E10" s="514">
        <v>3</v>
      </c>
      <c r="F10" s="514">
        <v>51632</v>
      </c>
      <c r="G10" s="514">
        <v>1</v>
      </c>
      <c r="H10" s="514">
        <v>2880</v>
      </c>
      <c r="I10" s="514">
        <v>573</v>
      </c>
      <c r="J10" s="514">
        <v>2307</v>
      </c>
      <c r="K10" s="514">
        <v>39</v>
      </c>
      <c r="L10" s="514" t="s">
        <v>1290</v>
      </c>
      <c r="M10" s="514" t="s">
        <v>1290</v>
      </c>
      <c r="N10" s="514">
        <v>39</v>
      </c>
      <c r="O10" s="514" t="s">
        <v>1290</v>
      </c>
      <c r="P10" s="514" t="s">
        <v>1290</v>
      </c>
      <c r="Q10" s="514" t="s">
        <v>1290</v>
      </c>
      <c r="R10" s="514" t="s">
        <v>1290</v>
      </c>
      <c r="S10" s="514">
        <v>9</v>
      </c>
      <c r="T10" s="514">
        <v>48572</v>
      </c>
      <c r="U10" s="515" t="s">
        <v>1290</v>
      </c>
      <c r="V10" s="515" t="s">
        <v>1290</v>
      </c>
      <c r="W10" s="516">
        <v>4</v>
      </c>
      <c r="X10" s="517">
        <v>58</v>
      </c>
    </row>
    <row r="11" spans="1:25" ht="23.25" customHeight="1">
      <c r="A11" s="1588"/>
      <c r="B11" s="513" t="s">
        <v>1292</v>
      </c>
      <c r="C11" s="514" t="s">
        <v>1290</v>
      </c>
      <c r="D11" s="514" t="s">
        <v>1290</v>
      </c>
      <c r="E11" s="514" t="s">
        <v>1290</v>
      </c>
      <c r="F11" s="514" t="s">
        <v>1290</v>
      </c>
      <c r="G11" s="514" t="s">
        <v>1290</v>
      </c>
      <c r="H11" s="514" t="s">
        <v>1290</v>
      </c>
      <c r="I11" s="514" t="s">
        <v>1290</v>
      </c>
      <c r="J11" s="514" t="s">
        <v>1290</v>
      </c>
      <c r="K11" s="514" t="s">
        <v>1290</v>
      </c>
      <c r="L11" s="514" t="s">
        <v>1290</v>
      </c>
      <c r="M11" s="514" t="s">
        <v>1290</v>
      </c>
      <c r="N11" s="514" t="s">
        <v>1290</v>
      </c>
      <c r="O11" s="514" t="s">
        <v>1290</v>
      </c>
      <c r="P11" s="514" t="s">
        <v>1290</v>
      </c>
      <c r="Q11" s="514" t="s">
        <v>1290</v>
      </c>
      <c r="R11" s="514" t="s">
        <v>1290</v>
      </c>
      <c r="S11" s="514" t="s">
        <v>1290</v>
      </c>
      <c r="T11" s="514" t="s">
        <v>1290</v>
      </c>
      <c r="U11" s="514" t="s">
        <v>1290</v>
      </c>
      <c r="V11" s="514" t="s">
        <v>1290</v>
      </c>
      <c r="W11" s="514" t="s">
        <v>1290</v>
      </c>
      <c r="X11" s="514" t="s">
        <v>1290</v>
      </c>
    </row>
    <row r="12" spans="1:25" s="512" customFormat="1" ht="23.25" customHeight="1">
      <c r="A12" s="1589"/>
      <c r="B12" s="513" t="s">
        <v>986</v>
      </c>
      <c r="C12" s="519"/>
      <c r="D12" s="519"/>
      <c r="E12" s="519"/>
      <c r="F12" s="519"/>
      <c r="G12" s="519"/>
      <c r="H12" s="519"/>
      <c r="I12" s="519"/>
      <c r="J12" s="519"/>
      <c r="K12" s="519"/>
      <c r="L12" s="519"/>
      <c r="M12" s="519"/>
      <c r="N12" s="519"/>
      <c r="O12" s="519"/>
      <c r="P12" s="519"/>
      <c r="Q12" s="519"/>
      <c r="R12" s="519"/>
      <c r="S12" s="519"/>
      <c r="T12" s="519"/>
      <c r="U12" s="520"/>
      <c r="V12" s="520"/>
      <c r="W12" s="520"/>
      <c r="X12" s="521"/>
    </row>
    <row r="13" spans="1:25" ht="23.25" customHeight="1">
      <c r="A13" s="1589"/>
      <c r="B13" s="513" t="s">
        <v>1291</v>
      </c>
      <c r="C13" s="522"/>
      <c r="D13" s="522"/>
      <c r="E13" s="522"/>
      <c r="F13" s="523"/>
      <c r="G13" s="523"/>
      <c r="H13" s="523"/>
      <c r="I13" s="523"/>
      <c r="J13" s="523"/>
      <c r="K13" s="523"/>
      <c r="L13" s="523"/>
      <c r="M13" s="523"/>
      <c r="N13" s="523"/>
      <c r="O13" s="523"/>
      <c r="P13" s="523"/>
      <c r="Q13" s="523"/>
      <c r="R13" s="523"/>
      <c r="S13" s="523"/>
      <c r="T13" s="523"/>
      <c r="U13" s="524"/>
      <c r="V13" s="524"/>
      <c r="W13" s="524"/>
      <c r="X13" s="518"/>
    </row>
    <row r="14" spans="1:25" ht="23.25" customHeight="1">
      <c r="A14" s="1589"/>
      <c r="B14" s="513" t="s">
        <v>1292</v>
      </c>
      <c r="C14" s="522"/>
      <c r="D14" s="522"/>
      <c r="E14" s="522"/>
      <c r="F14" s="523"/>
      <c r="G14" s="523"/>
      <c r="H14" s="523"/>
      <c r="I14" s="523"/>
      <c r="J14" s="523"/>
      <c r="K14" s="523"/>
      <c r="L14" s="523"/>
      <c r="M14" s="523"/>
      <c r="N14" s="523"/>
      <c r="O14" s="523"/>
      <c r="P14" s="523"/>
      <c r="Q14" s="523"/>
      <c r="R14" s="523"/>
      <c r="S14" s="523"/>
      <c r="T14" s="523"/>
      <c r="U14" s="524"/>
      <c r="V14" s="524"/>
      <c r="W14" s="524"/>
      <c r="X14" s="518"/>
    </row>
    <row r="15" spans="1:25" s="512" customFormat="1" ht="23.25" customHeight="1">
      <c r="A15" s="1589"/>
      <c r="B15" s="513" t="s">
        <v>986</v>
      </c>
      <c r="C15" s="519"/>
      <c r="D15" s="519"/>
      <c r="E15" s="519"/>
      <c r="F15" s="519"/>
      <c r="G15" s="519"/>
      <c r="H15" s="519"/>
      <c r="I15" s="519"/>
      <c r="J15" s="519"/>
      <c r="K15" s="519"/>
      <c r="L15" s="519"/>
      <c r="M15" s="519"/>
      <c r="N15" s="519"/>
      <c r="O15" s="519"/>
      <c r="P15" s="519"/>
      <c r="Q15" s="519"/>
      <c r="R15" s="519"/>
      <c r="S15" s="519"/>
      <c r="T15" s="519"/>
      <c r="U15" s="520"/>
      <c r="V15" s="520"/>
      <c r="W15" s="520"/>
      <c r="X15" s="521"/>
    </row>
    <row r="16" spans="1:25" ht="23.25" customHeight="1">
      <c r="A16" s="1589"/>
      <c r="B16" s="513" t="s">
        <v>1291</v>
      </c>
      <c r="C16" s="522"/>
      <c r="D16" s="522"/>
      <c r="E16" s="522"/>
      <c r="F16" s="523"/>
      <c r="G16" s="523"/>
      <c r="H16" s="523"/>
      <c r="I16" s="523"/>
      <c r="J16" s="523"/>
      <c r="K16" s="523"/>
      <c r="L16" s="523"/>
      <c r="M16" s="523"/>
      <c r="N16" s="523"/>
      <c r="O16" s="523"/>
      <c r="P16" s="523"/>
      <c r="Q16" s="523"/>
      <c r="R16" s="523"/>
      <c r="S16" s="523"/>
      <c r="T16" s="523"/>
      <c r="U16" s="524"/>
      <c r="V16" s="524"/>
      <c r="W16" s="524"/>
      <c r="X16" s="518"/>
    </row>
    <row r="17" spans="1:24" ht="23.25" customHeight="1">
      <c r="A17" s="1589"/>
      <c r="B17" s="513" t="s">
        <v>1292</v>
      </c>
      <c r="C17" s="522"/>
      <c r="D17" s="522"/>
      <c r="E17" s="522"/>
      <c r="F17" s="523"/>
      <c r="G17" s="523"/>
      <c r="H17" s="523"/>
      <c r="I17" s="523"/>
      <c r="J17" s="523"/>
      <c r="K17" s="523"/>
      <c r="L17" s="523"/>
      <c r="M17" s="523"/>
      <c r="N17" s="523"/>
      <c r="O17" s="523"/>
      <c r="P17" s="523"/>
      <c r="Q17" s="523"/>
      <c r="R17" s="523"/>
      <c r="S17" s="523"/>
      <c r="T17" s="523"/>
      <c r="U17" s="524"/>
      <c r="V17" s="524"/>
      <c r="W17" s="524"/>
      <c r="X17" s="518"/>
    </row>
    <row r="18" spans="1:24" s="512" customFormat="1" ht="23.25" customHeight="1">
      <c r="A18" s="1589"/>
      <c r="B18" s="513" t="s">
        <v>986</v>
      </c>
      <c r="C18" s="519"/>
      <c r="D18" s="519"/>
      <c r="E18" s="519"/>
      <c r="F18" s="519"/>
      <c r="G18" s="519"/>
      <c r="H18" s="519"/>
      <c r="I18" s="519"/>
      <c r="J18" s="519"/>
      <c r="K18" s="519"/>
      <c r="L18" s="519"/>
      <c r="M18" s="519"/>
      <c r="N18" s="519"/>
      <c r="O18" s="519"/>
      <c r="P18" s="519"/>
      <c r="Q18" s="519"/>
      <c r="R18" s="519"/>
      <c r="S18" s="519"/>
      <c r="T18" s="519"/>
      <c r="U18" s="520"/>
      <c r="V18" s="520"/>
      <c r="W18" s="520"/>
      <c r="X18" s="521"/>
    </row>
    <row r="19" spans="1:24" ht="23.25" customHeight="1">
      <c r="A19" s="1589"/>
      <c r="B19" s="513" t="s">
        <v>1291</v>
      </c>
      <c r="C19" s="522"/>
      <c r="D19" s="522"/>
      <c r="E19" s="522"/>
      <c r="F19" s="523"/>
      <c r="G19" s="523"/>
      <c r="H19" s="523"/>
      <c r="I19" s="523"/>
      <c r="J19" s="523"/>
      <c r="K19" s="523"/>
      <c r="L19" s="523"/>
      <c r="M19" s="523"/>
      <c r="N19" s="523"/>
      <c r="O19" s="523"/>
      <c r="P19" s="523"/>
      <c r="Q19" s="523"/>
      <c r="R19" s="523"/>
      <c r="S19" s="523"/>
      <c r="T19" s="523"/>
      <c r="U19" s="524"/>
      <c r="V19" s="524"/>
      <c r="W19" s="524"/>
      <c r="X19" s="518"/>
    </row>
    <row r="20" spans="1:24" ht="23.25" customHeight="1">
      <c r="A20" s="1589"/>
      <c r="B20" s="513" t="s">
        <v>1292</v>
      </c>
      <c r="C20" s="522"/>
      <c r="D20" s="522"/>
      <c r="E20" s="522"/>
      <c r="F20" s="523"/>
      <c r="G20" s="523"/>
      <c r="H20" s="523"/>
      <c r="I20" s="523"/>
      <c r="J20" s="523"/>
      <c r="K20" s="523"/>
      <c r="L20" s="523"/>
      <c r="M20" s="523"/>
      <c r="N20" s="523"/>
      <c r="O20" s="523"/>
      <c r="P20" s="523"/>
      <c r="Q20" s="523"/>
      <c r="R20" s="523"/>
      <c r="S20" s="523"/>
      <c r="T20" s="523"/>
      <c r="U20" s="524"/>
      <c r="V20" s="524"/>
      <c r="W20" s="524"/>
      <c r="X20" s="518"/>
    </row>
    <row r="21" spans="1:24" s="512" customFormat="1" ht="23.25" customHeight="1">
      <c r="A21" s="1589"/>
      <c r="B21" s="513" t="s">
        <v>986</v>
      </c>
      <c r="C21" s="519"/>
      <c r="D21" s="519"/>
      <c r="E21" s="519"/>
      <c r="F21" s="519"/>
      <c r="G21" s="519"/>
      <c r="H21" s="519"/>
      <c r="I21" s="519"/>
      <c r="J21" s="519"/>
      <c r="K21" s="519"/>
      <c r="L21" s="519"/>
      <c r="M21" s="519"/>
      <c r="N21" s="519"/>
      <c r="O21" s="519"/>
      <c r="P21" s="519"/>
      <c r="Q21" s="519"/>
      <c r="R21" s="519"/>
      <c r="S21" s="519"/>
      <c r="T21" s="519"/>
      <c r="U21" s="520"/>
      <c r="V21" s="520"/>
      <c r="W21" s="520"/>
      <c r="X21" s="521"/>
    </row>
    <row r="22" spans="1:24" ht="23.25" customHeight="1">
      <c r="A22" s="1589"/>
      <c r="B22" s="513" t="s">
        <v>1291</v>
      </c>
      <c r="C22" s="522"/>
      <c r="D22" s="522"/>
      <c r="E22" s="522"/>
      <c r="F22" s="523"/>
      <c r="G22" s="523"/>
      <c r="H22" s="523"/>
      <c r="I22" s="523"/>
      <c r="J22" s="523"/>
      <c r="K22" s="523"/>
      <c r="L22" s="523"/>
      <c r="M22" s="523"/>
      <c r="N22" s="523"/>
      <c r="O22" s="523"/>
      <c r="P22" s="523"/>
      <c r="Q22" s="523"/>
      <c r="R22" s="523"/>
      <c r="S22" s="523"/>
      <c r="T22" s="523"/>
      <c r="U22" s="524"/>
      <c r="V22" s="524"/>
      <c r="W22" s="524"/>
      <c r="X22" s="518"/>
    </row>
    <row r="23" spans="1:24" ht="23.25" customHeight="1">
      <c r="A23" s="1589"/>
      <c r="B23" s="501" t="s">
        <v>1292</v>
      </c>
      <c r="C23" s="522"/>
      <c r="D23" s="522"/>
      <c r="E23" s="522"/>
      <c r="F23" s="523"/>
      <c r="G23" s="523"/>
      <c r="H23" s="523"/>
      <c r="I23" s="523"/>
      <c r="J23" s="523"/>
      <c r="K23" s="523"/>
      <c r="L23" s="523"/>
      <c r="M23" s="523"/>
      <c r="N23" s="523"/>
      <c r="O23" s="523"/>
      <c r="P23" s="523"/>
      <c r="Q23" s="523"/>
      <c r="R23" s="523"/>
      <c r="S23" s="523"/>
      <c r="T23" s="523"/>
      <c r="U23" s="524"/>
      <c r="V23" s="524"/>
      <c r="W23" s="524"/>
      <c r="X23" s="518"/>
    </row>
    <row r="24" spans="1:24" s="530" customFormat="1" ht="24" customHeight="1">
      <c r="A24" s="496" t="s">
        <v>1293</v>
      </c>
      <c r="B24" s="525"/>
      <c r="C24" s="525"/>
      <c r="D24" s="525"/>
      <c r="E24" s="525"/>
      <c r="F24" s="526"/>
      <c r="G24" s="527"/>
      <c r="H24" s="527"/>
      <c r="I24" s="526"/>
      <c r="J24" s="527"/>
      <c r="K24" s="527"/>
      <c r="L24" s="526"/>
      <c r="M24" s="525"/>
      <c r="N24" s="525"/>
      <c r="O24" s="527"/>
      <c r="P24" s="528"/>
      <c r="Q24" s="527"/>
      <c r="R24" s="528"/>
      <c r="S24" s="526"/>
      <c r="T24" s="526"/>
      <c r="U24" s="526"/>
      <c r="V24" s="526"/>
      <c r="W24" s="526"/>
      <c r="X24" s="529"/>
    </row>
    <row r="25" spans="1:24" s="530" customFormat="1" ht="16.899999999999999" customHeight="1">
      <c r="A25" s="531"/>
      <c r="B25" s="532"/>
      <c r="C25" s="532"/>
      <c r="D25" s="532"/>
      <c r="E25" s="532"/>
      <c r="G25" s="533"/>
      <c r="H25" s="533"/>
      <c r="J25" s="533"/>
      <c r="K25" s="533"/>
      <c r="M25" s="532"/>
      <c r="N25" s="532"/>
      <c r="O25" s="533"/>
      <c r="P25" s="534"/>
      <c r="Q25" s="533"/>
      <c r="R25" s="534"/>
      <c r="X25" s="535" t="s">
        <v>1294</v>
      </c>
    </row>
    <row r="26" spans="1:24" s="530" customFormat="1" ht="13.5" customHeight="1">
      <c r="A26" s="536" t="s">
        <v>996</v>
      </c>
      <c r="B26" s="532"/>
      <c r="C26" s="532"/>
      <c r="D26" s="532"/>
      <c r="E26" s="532"/>
      <c r="F26" s="533" t="s">
        <v>997</v>
      </c>
      <c r="H26" s="532"/>
      <c r="K26" s="532" t="s">
        <v>1035</v>
      </c>
      <c r="M26" s="532"/>
      <c r="O26" s="532"/>
      <c r="P26" s="533" t="s">
        <v>1295</v>
      </c>
    </row>
    <row r="27" spans="1:24" s="530" customFormat="1" ht="13.5" customHeight="1">
      <c r="H27" s="532"/>
      <c r="K27" s="532" t="s">
        <v>1037</v>
      </c>
      <c r="M27" s="532"/>
      <c r="N27" s="536"/>
      <c r="O27" s="532"/>
      <c r="Q27" s="532"/>
      <c r="S27" s="532"/>
    </row>
    <row r="28" spans="1:24" ht="16.5" customHeight="1">
      <c r="A28" s="537" t="s">
        <v>1296</v>
      </c>
      <c r="B28" s="537"/>
      <c r="C28" s="538"/>
      <c r="D28" s="538"/>
      <c r="E28" s="538"/>
      <c r="F28" s="538"/>
      <c r="G28" s="538"/>
      <c r="H28" s="538"/>
      <c r="I28" s="538"/>
      <c r="J28" s="538"/>
      <c r="K28" s="538"/>
      <c r="L28" s="538"/>
      <c r="M28" s="538"/>
      <c r="N28" s="538"/>
      <c r="O28" s="538"/>
      <c r="P28" s="538"/>
      <c r="Q28" s="538"/>
      <c r="R28" s="538"/>
      <c r="S28" s="538"/>
      <c r="T28" s="538"/>
    </row>
    <row r="29" spans="1:24" ht="16.5" customHeight="1">
      <c r="A29" s="539" t="s">
        <v>1297</v>
      </c>
      <c r="B29" s="537"/>
      <c r="C29" s="538"/>
      <c r="D29" s="538"/>
      <c r="E29" s="538"/>
      <c r="F29" s="538"/>
      <c r="G29" s="538"/>
      <c r="H29" s="538"/>
      <c r="I29" s="538"/>
      <c r="J29" s="538"/>
      <c r="K29" s="538"/>
      <c r="L29" s="538"/>
      <c r="M29" s="538"/>
      <c r="N29" s="538"/>
      <c r="O29" s="538"/>
      <c r="P29" s="538"/>
      <c r="Q29" s="538"/>
      <c r="R29" s="538"/>
      <c r="S29" s="538"/>
      <c r="T29" s="538"/>
    </row>
    <row r="30" spans="1:24" ht="16.5" customHeight="1">
      <c r="B30" s="540" t="s">
        <v>1298</v>
      </c>
    </row>
    <row r="31" spans="1:24" ht="15.6" customHeight="1"/>
    <row r="32" spans="1:24" ht="16.5" customHeight="1"/>
    <row r="33" ht="16.5" customHeight="1"/>
    <row r="34" s="502" customFormat="1" ht="28.5" customHeight="1"/>
    <row r="35" s="502" customFormat="1" ht="28.5" customHeight="1"/>
    <row r="36" s="502" customFormat="1" ht="53.25" customHeight="1"/>
    <row r="37" s="512" customFormat="1" ht="23.25" customHeight="1"/>
    <row r="38" ht="23.25" customHeight="1"/>
    <row r="39" ht="23.25" customHeight="1"/>
    <row r="40" s="512" customFormat="1" ht="23.25" customHeight="1"/>
    <row r="41" ht="23.25" customHeight="1"/>
    <row r="42" ht="23.25" customHeight="1"/>
    <row r="43" s="512" customFormat="1" ht="23.25" customHeight="1"/>
    <row r="44" ht="23.25" customHeight="1"/>
    <row r="45" ht="23.25" customHeight="1"/>
    <row r="46" s="512" customFormat="1" ht="23.25" customHeight="1"/>
    <row r="47" ht="23.25" customHeight="1"/>
    <row r="48" ht="23.25" customHeight="1"/>
    <row r="49" spans="1:24" ht="14.25" customHeight="1"/>
    <row r="50" spans="1:24" ht="14.25" customHeight="1"/>
    <row r="51" spans="1:24" ht="16.5" customHeight="1">
      <c r="U51" s="538"/>
      <c r="V51" s="538"/>
      <c r="W51" s="538"/>
      <c r="X51" s="538"/>
    </row>
    <row r="52" spans="1:24" ht="16.5" customHeight="1">
      <c r="U52" s="538"/>
      <c r="V52" s="538"/>
      <c r="W52" s="538"/>
      <c r="X52" s="538"/>
    </row>
    <row r="53" spans="1:24" ht="12" customHeight="1">
      <c r="A53" s="541"/>
      <c r="B53" s="541"/>
      <c r="C53" s="541"/>
      <c r="D53" s="541"/>
      <c r="E53" s="541"/>
      <c r="F53" s="541"/>
      <c r="G53" s="541"/>
      <c r="H53" s="541"/>
      <c r="I53" s="541"/>
      <c r="J53" s="541"/>
      <c r="K53" s="541"/>
      <c r="L53" s="541"/>
      <c r="M53" s="541"/>
      <c r="N53" s="541"/>
      <c r="O53" s="541"/>
      <c r="P53" s="541"/>
      <c r="Q53" s="541"/>
      <c r="R53" s="541"/>
      <c r="S53" s="541"/>
      <c r="T53" s="541"/>
      <c r="U53" s="541"/>
      <c r="V53" s="541"/>
      <c r="W53" s="541"/>
      <c r="X53" s="541"/>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15" type="noConversion"/>
  <hyperlinks>
    <hyperlink ref="Y2" location="預告統計資料發布時間表!A1" display="回發布時間表" xr:uid="{CBEC8605-8D8C-4551-AB64-4296433A5383}"/>
  </hyperlinks>
  <printOptions horizontalCentered="1" verticalCentered="1"/>
  <pageMargins left="0.59015748031496096" right="0.55157480314960605" top="1.082677165354331" bottom="0.88543307086614198" header="0.78740157480314998" footer="0.59015748031496096"/>
  <pageSetup paperSize="0" pageOrder="overThenDown" orientation="landscape" horizontalDpi="0" verticalDpi="0" copies="0"/>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3E3B-DB9D-4B30-BB00-097084A7D7D2}">
  <sheetPr>
    <pageSetUpPr fitToPage="1"/>
  </sheetPr>
  <dimension ref="A1:U77"/>
  <sheetViews>
    <sheetView workbookViewId="0">
      <selection activeCell="U2" sqref="U2"/>
    </sheetView>
  </sheetViews>
  <sheetFormatPr defaultRowHeight="12" customHeight="1"/>
  <cols>
    <col min="1" max="1" width="9.25" style="545" customWidth="1"/>
    <col min="2" max="2" width="6.375" style="545" customWidth="1"/>
    <col min="3" max="3" width="8.125" style="545" customWidth="1"/>
    <col min="4" max="5" width="7.375" style="545" customWidth="1"/>
    <col min="6" max="16" width="8.125" style="545" customWidth="1"/>
    <col min="17" max="20" width="8.875" style="545" customWidth="1"/>
    <col min="21" max="21" width="7" style="545" customWidth="1"/>
    <col min="22" max="16384" width="9" style="545"/>
  </cols>
  <sheetData>
    <row r="1" spans="1:21" ht="16.5" customHeight="1">
      <c r="A1" s="492" t="s">
        <v>960</v>
      </c>
      <c r="B1" s="493"/>
      <c r="C1" s="542"/>
      <c r="D1" s="542"/>
      <c r="E1" s="542"/>
      <c r="F1" s="543"/>
      <c r="G1" s="543"/>
      <c r="H1" s="543"/>
      <c r="I1" s="543"/>
      <c r="J1" s="543"/>
      <c r="K1" s="543"/>
      <c r="L1" s="544"/>
      <c r="M1" s="544"/>
      <c r="N1" s="544"/>
      <c r="O1" s="544"/>
      <c r="P1" s="1584" t="s">
        <v>1136</v>
      </c>
      <c r="Q1" s="1584"/>
      <c r="R1" s="1584" t="s">
        <v>1261</v>
      </c>
      <c r="S1" s="1584"/>
      <c r="T1" s="1584"/>
    </row>
    <row r="2" spans="1:21" ht="16.5" customHeight="1">
      <c r="A2" s="492" t="s">
        <v>1262</v>
      </c>
      <c r="B2" s="498" t="s">
        <v>1263</v>
      </c>
      <c r="C2" s="546"/>
      <c r="D2" s="546"/>
      <c r="E2" s="546"/>
      <c r="F2" s="547"/>
      <c r="G2" s="547"/>
      <c r="H2" s="547"/>
      <c r="I2" s="547"/>
      <c r="J2" s="547"/>
      <c r="K2" s="547"/>
      <c r="L2" s="548"/>
      <c r="M2" s="548"/>
      <c r="N2" s="548"/>
      <c r="O2" s="548"/>
      <c r="P2" s="1584" t="s">
        <v>1264</v>
      </c>
      <c r="Q2" s="1584"/>
      <c r="R2" s="1593" t="s">
        <v>1299</v>
      </c>
      <c r="S2" s="1593"/>
      <c r="T2" s="1593"/>
      <c r="U2" s="1" t="s">
        <v>12</v>
      </c>
    </row>
    <row r="3" spans="1:21" ht="24.95" customHeight="1">
      <c r="A3" s="1594" t="s">
        <v>1300</v>
      </c>
      <c r="B3" s="1594"/>
      <c r="C3" s="1594"/>
      <c r="D3" s="1594"/>
      <c r="E3" s="1594"/>
      <c r="F3" s="1594"/>
      <c r="G3" s="1594"/>
      <c r="H3" s="1594"/>
      <c r="I3" s="1594"/>
      <c r="J3" s="1594"/>
      <c r="K3" s="1594"/>
      <c r="L3" s="1594"/>
      <c r="M3" s="1594"/>
      <c r="N3" s="1594"/>
      <c r="O3" s="1594"/>
      <c r="P3" s="1594"/>
      <c r="Q3" s="1594"/>
      <c r="R3" s="1594"/>
      <c r="S3" s="1594"/>
      <c r="T3" s="1594"/>
    </row>
    <row r="4" spans="1:21" ht="5.0999999999999996" customHeight="1"/>
    <row r="5" spans="1:21" ht="21" customHeight="1">
      <c r="A5" s="1592" t="s">
        <v>1313</v>
      </c>
      <c r="B5" s="1592"/>
      <c r="C5" s="1592"/>
      <c r="D5" s="1592"/>
      <c r="E5" s="1592"/>
      <c r="F5" s="1592"/>
      <c r="G5" s="1592"/>
      <c r="H5" s="1592"/>
      <c r="I5" s="1592"/>
      <c r="J5" s="1592"/>
      <c r="K5" s="1592"/>
      <c r="L5" s="1592"/>
      <c r="M5" s="1592"/>
      <c r="N5" s="1592"/>
      <c r="O5" s="1592"/>
      <c r="P5" s="1592"/>
      <c r="Q5" s="1592"/>
      <c r="R5" s="1592"/>
      <c r="S5" s="1592"/>
      <c r="T5" s="1592"/>
    </row>
    <row r="6" spans="1:21" s="550" customFormat="1" ht="32.25" customHeight="1">
      <c r="A6" s="1596" t="s">
        <v>1301</v>
      </c>
      <c r="B6" s="1596" t="s">
        <v>1269</v>
      </c>
      <c r="C6" s="1596" t="s">
        <v>1273</v>
      </c>
      <c r="D6" s="1596"/>
      <c r="E6" s="1596"/>
      <c r="F6" s="1596" t="s">
        <v>1302</v>
      </c>
      <c r="G6" s="1596"/>
      <c r="H6" s="1596"/>
      <c r="I6" s="1596" t="s">
        <v>1303</v>
      </c>
      <c r="J6" s="1596"/>
      <c r="K6" s="1596"/>
      <c r="L6" s="1596" t="s">
        <v>1304</v>
      </c>
      <c r="M6" s="1596"/>
      <c r="N6" s="1596"/>
      <c r="O6" s="1596" t="s">
        <v>1305</v>
      </c>
      <c r="P6" s="1596"/>
      <c r="Q6" s="1596"/>
      <c r="R6" s="1596" t="s">
        <v>1306</v>
      </c>
      <c r="S6" s="1596"/>
      <c r="T6" s="1596"/>
    </row>
    <row r="7" spans="1:21" s="550" customFormat="1" ht="67.5" customHeight="1">
      <c r="A7" s="1596"/>
      <c r="B7" s="1596"/>
      <c r="C7" s="551" t="s">
        <v>986</v>
      </c>
      <c r="D7" s="551" t="s">
        <v>1283</v>
      </c>
      <c r="E7" s="551" t="s">
        <v>1284</v>
      </c>
      <c r="F7" s="549" t="s">
        <v>1307</v>
      </c>
      <c r="G7" s="549" t="s">
        <v>1308</v>
      </c>
      <c r="H7" s="549" t="s">
        <v>1309</v>
      </c>
      <c r="I7" s="549" t="s">
        <v>1307</v>
      </c>
      <c r="J7" s="549" t="s">
        <v>1308</v>
      </c>
      <c r="K7" s="549" t="s">
        <v>1309</v>
      </c>
      <c r="L7" s="549" t="s">
        <v>1307</v>
      </c>
      <c r="M7" s="549" t="s">
        <v>1308</v>
      </c>
      <c r="N7" s="549" t="s">
        <v>1309</v>
      </c>
      <c r="O7" s="549" t="s">
        <v>1307</v>
      </c>
      <c r="P7" s="549" t="s">
        <v>1308</v>
      </c>
      <c r="Q7" s="552" t="s">
        <v>1309</v>
      </c>
      <c r="R7" s="549" t="s">
        <v>1307</v>
      </c>
      <c r="S7" s="549" t="s">
        <v>1308</v>
      </c>
      <c r="T7" s="549" t="s">
        <v>1309</v>
      </c>
    </row>
    <row r="8" spans="1:21" s="556" customFormat="1" ht="23.25" customHeight="1">
      <c r="A8" s="1596" t="s">
        <v>1289</v>
      </c>
      <c r="B8" s="553" t="s">
        <v>986</v>
      </c>
      <c r="C8" s="553">
        <v>1</v>
      </c>
      <c r="D8" s="553">
        <v>1</v>
      </c>
      <c r="E8" s="553" t="s">
        <v>1290</v>
      </c>
      <c r="F8" s="554">
        <v>6056</v>
      </c>
      <c r="G8" s="554">
        <v>394</v>
      </c>
      <c r="H8" s="554">
        <v>5662</v>
      </c>
      <c r="I8" s="564">
        <v>3840</v>
      </c>
      <c r="J8" s="564">
        <v>202</v>
      </c>
      <c r="K8" s="564">
        <v>3638</v>
      </c>
      <c r="L8" s="564">
        <v>2216</v>
      </c>
      <c r="M8" s="564">
        <v>192</v>
      </c>
      <c r="N8" s="565">
        <v>2024</v>
      </c>
      <c r="O8" s="564">
        <v>239</v>
      </c>
      <c r="P8" s="564">
        <v>5</v>
      </c>
      <c r="Q8" s="565">
        <v>234</v>
      </c>
      <c r="R8" s="564">
        <v>2</v>
      </c>
      <c r="S8" s="566" t="s">
        <v>1310</v>
      </c>
      <c r="T8" s="564">
        <v>2</v>
      </c>
    </row>
    <row r="9" spans="1:21" ht="23.25" customHeight="1">
      <c r="A9" s="1596"/>
      <c r="B9" s="555" t="s">
        <v>1291</v>
      </c>
      <c r="C9" s="555">
        <v>1</v>
      </c>
      <c r="D9" s="555">
        <v>1</v>
      </c>
      <c r="E9" s="555" t="s">
        <v>1290</v>
      </c>
      <c r="F9" s="554">
        <v>6056</v>
      </c>
      <c r="G9" s="554">
        <v>394</v>
      </c>
      <c r="H9" s="554">
        <v>5662</v>
      </c>
      <c r="I9" s="564">
        <v>3840</v>
      </c>
      <c r="J9" s="564">
        <v>202</v>
      </c>
      <c r="K9" s="564">
        <v>3638</v>
      </c>
      <c r="L9" s="564">
        <v>2216</v>
      </c>
      <c r="M9" s="564">
        <v>192</v>
      </c>
      <c r="N9" s="565">
        <v>2024</v>
      </c>
      <c r="O9" s="564">
        <v>239</v>
      </c>
      <c r="P9" s="564">
        <v>5</v>
      </c>
      <c r="Q9" s="565">
        <v>234</v>
      </c>
      <c r="R9" s="564">
        <v>2</v>
      </c>
      <c r="S9" s="567" t="s">
        <v>1310</v>
      </c>
      <c r="T9" s="564">
        <v>2</v>
      </c>
    </row>
    <row r="10" spans="1:21" ht="23.25" customHeight="1">
      <c r="A10" s="1596"/>
      <c r="B10" s="555" t="s">
        <v>1292</v>
      </c>
      <c r="C10" s="555" t="s">
        <v>1290</v>
      </c>
      <c r="D10" s="555" t="s">
        <v>1290</v>
      </c>
      <c r="E10" s="555" t="s">
        <v>1290</v>
      </c>
      <c r="F10" s="555" t="s">
        <v>1290</v>
      </c>
      <c r="G10" s="555" t="s">
        <v>1290</v>
      </c>
      <c r="H10" s="555" t="s">
        <v>1290</v>
      </c>
      <c r="I10" s="555" t="s">
        <v>1290</v>
      </c>
      <c r="J10" s="555" t="s">
        <v>1290</v>
      </c>
      <c r="K10" s="555" t="s">
        <v>1290</v>
      </c>
      <c r="L10" s="555" t="s">
        <v>1290</v>
      </c>
      <c r="M10" s="555" t="s">
        <v>1290</v>
      </c>
      <c r="N10" s="555" t="s">
        <v>1290</v>
      </c>
      <c r="O10" s="555" t="s">
        <v>1290</v>
      </c>
      <c r="P10" s="555" t="s">
        <v>1290</v>
      </c>
      <c r="Q10" s="555" t="s">
        <v>1290</v>
      </c>
      <c r="R10" s="555" t="s">
        <v>1290</v>
      </c>
      <c r="S10" s="555" t="s">
        <v>1290</v>
      </c>
      <c r="T10" s="555" t="s">
        <v>1290</v>
      </c>
    </row>
    <row r="11" spans="1:21" s="556" customFormat="1" ht="23.25" customHeight="1">
      <c r="A11" s="1595"/>
      <c r="B11" s="555" t="s">
        <v>986</v>
      </c>
      <c r="C11" s="555"/>
      <c r="D11" s="555"/>
      <c r="E11" s="555"/>
      <c r="F11" s="557"/>
      <c r="G11" s="557"/>
      <c r="H11" s="557"/>
      <c r="I11" s="557"/>
      <c r="J11" s="557"/>
      <c r="K11" s="557"/>
      <c r="L11" s="557"/>
      <c r="M11" s="557"/>
      <c r="N11" s="558"/>
      <c r="O11" s="557"/>
      <c r="P11" s="557"/>
      <c r="Q11" s="558"/>
      <c r="R11" s="557"/>
      <c r="S11" s="557"/>
      <c r="T11" s="557"/>
    </row>
    <row r="12" spans="1:21" ht="23.25" customHeight="1">
      <c r="A12" s="1595"/>
      <c r="B12" s="555" t="s">
        <v>1291</v>
      </c>
      <c r="C12" s="555"/>
      <c r="D12" s="555"/>
      <c r="E12" s="555"/>
      <c r="F12" s="559"/>
      <c r="G12" s="559"/>
      <c r="H12" s="559"/>
      <c r="I12" s="559"/>
      <c r="J12" s="559"/>
      <c r="K12" s="559"/>
      <c r="L12" s="559"/>
      <c r="M12" s="559"/>
      <c r="N12" s="560"/>
      <c r="O12" s="559"/>
      <c r="P12" s="559"/>
      <c r="Q12" s="560"/>
      <c r="R12" s="559"/>
      <c r="S12" s="559"/>
      <c r="T12" s="559"/>
    </row>
    <row r="13" spans="1:21" ht="23.25" customHeight="1">
      <c r="A13" s="1595"/>
      <c r="B13" s="555" t="s">
        <v>1292</v>
      </c>
      <c r="C13" s="555"/>
      <c r="D13" s="555"/>
      <c r="E13" s="555"/>
      <c r="F13" s="559"/>
      <c r="G13" s="559"/>
      <c r="H13" s="559"/>
      <c r="I13" s="559"/>
      <c r="J13" s="559"/>
      <c r="K13" s="559"/>
      <c r="L13" s="559"/>
      <c r="M13" s="559"/>
      <c r="N13" s="560"/>
      <c r="O13" s="559"/>
      <c r="P13" s="559"/>
      <c r="Q13" s="560"/>
      <c r="R13" s="559"/>
      <c r="S13" s="559"/>
      <c r="T13" s="559"/>
    </row>
    <row r="14" spans="1:21" s="556" customFormat="1" ht="23.25" customHeight="1">
      <c r="A14" s="1595"/>
      <c r="B14" s="555" t="s">
        <v>986</v>
      </c>
      <c r="C14" s="555"/>
      <c r="D14" s="555"/>
      <c r="E14" s="555"/>
      <c r="F14" s="557"/>
      <c r="G14" s="557"/>
      <c r="H14" s="557"/>
      <c r="I14" s="557"/>
      <c r="J14" s="557"/>
      <c r="K14" s="557"/>
      <c r="L14" s="557"/>
      <c r="M14" s="557"/>
      <c r="N14" s="558"/>
      <c r="O14" s="557"/>
      <c r="P14" s="557"/>
      <c r="Q14" s="558"/>
      <c r="R14" s="557"/>
      <c r="S14" s="557"/>
      <c r="T14" s="557"/>
    </row>
    <row r="15" spans="1:21" ht="23.25" customHeight="1">
      <c r="A15" s="1595"/>
      <c r="B15" s="555" t="s">
        <v>1291</v>
      </c>
      <c r="C15" s="555"/>
      <c r="D15" s="555"/>
      <c r="E15" s="555"/>
      <c r="F15" s="559"/>
      <c r="G15" s="559"/>
      <c r="H15" s="559"/>
      <c r="I15" s="559"/>
      <c r="J15" s="559"/>
      <c r="K15" s="559"/>
      <c r="L15" s="559"/>
      <c r="M15" s="559"/>
      <c r="N15" s="560"/>
      <c r="O15" s="559"/>
      <c r="P15" s="559"/>
      <c r="Q15" s="560"/>
      <c r="R15" s="559"/>
      <c r="S15" s="559"/>
      <c r="T15" s="559"/>
    </row>
    <row r="16" spans="1:21" ht="23.25" customHeight="1">
      <c r="A16" s="1595"/>
      <c r="B16" s="555" t="s">
        <v>1292</v>
      </c>
      <c r="C16" s="555"/>
      <c r="D16" s="555"/>
      <c r="E16" s="555"/>
      <c r="F16" s="559"/>
      <c r="G16" s="559"/>
      <c r="H16" s="559"/>
      <c r="I16" s="559"/>
      <c r="J16" s="559"/>
      <c r="K16" s="559"/>
      <c r="L16" s="559"/>
      <c r="M16" s="559"/>
      <c r="N16" s="560"/>
      <c r="O16" s="559"/>
      <c r="P16" s="559"/>
      <c r="Q16" s="560"/>
      <c r="R16" s="559"/>
      <c r="S16" s="559"/>
      <c r="T16" s="559"/>
    </row>
    <row r="17" spans="1:20" s="556" customFormat="1" ht="23.25" customHeight="1">
      <c r="A17" s="1595"/>
      <c r="B17" s="555" t="s">
        <v>986</v>
      </c>
      <c r="C17" s="555"/>
      <c r="D17" s="555"/>
      <c r="E17" s="555"/>
      <c r="F17" s="557"/>
      <c r="G17" s="557"/>
      <c r="H17" s="557"/>
      <c r="I17" s="557"/>
      <c r="J17" s="557"/>
      <c r="K17" s="557"/>
      <c r="L17" s="557"/>
      <c r="M17" s="557"/>
      <c r="N17" s="558"/>
      <c r="O17" s="557"/>
      <c r="P17" s="557"/>
      <c r="Q17" s="558"/>
      <c r="R17" s="557"/>
      <c r="S17" s="557"/>
      <c r="T17" s="557"/>
    </row>
    <row r="18" spans="1:20" ht="23.25" customHeight="1">
      <c r="A18" s="1595"/>
      <c r="B18" s="555" t="s">
        <v>1291</v>
      </c>
      <c r="C18" s="555"/>
      <c r="D18" s="555"/>
      <c r="E18" s="555"/>
      <c r="F18" s="559"/>
      <c r="G18" s="559"/>
      <c r="H18" s="559"/>
      <c r="I18" s="559"/>
      <c r="J18" s="559"/>
      <c r="K18" s="559"/>
      <c r="L18" s="559"/>
      <c r="M18" s="559"/>
      <c r="N18" s="560"/>
      <c r="O18" s="559"/>
      <c r="P18" s="559"/>
      <c r="Q18" s="560"/>
      <c r="R18" s="559"/>
      <c r="S18" s="559"/>
      <c r="T18" s="559"/>
    </row>
    <row r="19" spans="1:20" ht="23.25" customHeight="1">
      <c r="A19" s="1595"/>
      <c r="B19" s="555" t="s">
        <v>1292</v>
      </c>
      <c r="C19" s="555"/>
      <c r="D19" s="555"/>
      <c r="E19" s="555"/>
      <c r="F19" s="559"/>
      <c r="G19" s="559"/>
      <c r="H19" s="559"/>
      <c r="I19" s="559"/>
      <c r="J19" s="559"/>
      <c r="K19" s="559"/>
      <c r="L19" s="559"/>
      <c r="M19" s="559"/>
      <c r="N19" s="560"/>
      <c r="O19" s="559"/>
      <c r="P19" s="559"/>
      <c r="Q19" s="560"/>
      <c r="R19" s="559"/>
      <c r="S19" s="559"/>
      <c r="T19" s="559"/>
    </row>
    <row r="20" spans="1:20" s="530" customFormat="1" ht="24" customHeight="1">
      <c r="A20" s="496" t="s">
        <v>1293</v>
      </c>
      <c r="B20" s="525"/>
      <c r="C20" s="525"/>
      <c r="D20" s="525"/>
      <c r="E20" s="525"/>
      <c r="F20" s="526"/>
      <c r="G20" s="527"/>
      <c r="H20" s="527"/>
      <c r="I20" s="526"/>
      <c r="J20" s="527"/>
      <c r="K20" s="527"/>
      <c r="L20" s="526"/>
      <c r="M20" s="525"/>
      <c r="N20" s="525"/>
      <c r="O20" s="527"/>
      <c r="P20" s="528"/>
      <c r="Q20" s="526"/>
      <c r="R20" s="527"/>
      <c r="S20" s="528"/>
      <c r="T20" s="529"/>
    </row>
    <row r="21" spans="1:20" s="530" customFormat="1" ht="17.25" customHeight="1">
      <c r="A21" s="531"/>
      <c r="B21" s="532"/>
      <c r="C21" s="532"/>
      <c r="D21" s="532"/>
      <c r="E21" s="532"/>
      <c r="G21" s="533"/>
      <c r="H21" s="533"/>
      <c r="J21" s="533"/>
      <c r="K21" s="533"/>
      <c r="M21" s="532"/>
      <c r="N21" s="532"/>
      <c r="O21" s="533"/>
      <c r="P21" s="534"/>
      <c r="R21" s="533"/>
      <c r="S21" s="534"/>
      <c r="T21" s="534" t="s">
        <v>1311</v>
      </c>
    </row>
    <row r="22" spans="1:20" s="530" customFormat="1" ht="16.5" customHeight="1">
      <c r="A22" s="536" t="s">
        <v>996</v>
      </c>
      <c r="B22" s="532"/>
      <c r="C22" s="532"/>
      <c r="D22" s="532"/>
      <c r="E22" s="536" t="s">
        <v>997</v>
      </c>
      <c r="H22" s="532"/>
      <c r="I22" s="532" t="s">
        <v>1035</v>
      </c>
      <c r="L22" s="532"/>
      <c r="N22" s="533" t="s">
        <v>1295</v>
      </c>
      <c r="Q22" s="532"/>
      <c r="T22" s="532"/>
    </row>
    <row r="23" spans="1:20" s="530" customFormat="1" ht="16.5" customHeight="1">
      <c r="H23" s="532"/>
      <c r="I23" s="532" t="s">
        <v>1037</v>
      </c>
      <c r="L23" s="532"/>
      <c r="M23" s="536"/>
      <c r="N23" s="532"/>
      <c r="P23" s="532"/>
      <c r="Q23" s="532"/>
      <c r="S23" s="532"/>
      <c r="T23" s="532"/>
    </row>
    <row r="24" spans="1:20" ht="16.5" customHeight="1">
      <c r="A24" s="561" t="s">
        <v>1296</v>
      </c>
      <c r="B24" s="561"/>
      <c r="C24" s="561"/>
      <c r="D24" s="561"/>
      <c r="E24" s="561"/>
      <c r="F24" s="562"/>
      <c r="G24" s="562"/>
      <c r="H24" s="562"/>
      <c r="I24" s="562"/>
      <c r="J24" s="562"/>
      <c r="K24" s="562"/>
      <c r="L24" s="562"/>
      <c r="M24" s="562"/>
      <c r="N24" s="562"/>
      <c r="O24" s="562"/>
      <c r="P24" s="562"/>
      <c r="Q24" s="562"/>
      <c r="R24" s="562"/>
      <c r="S24" s="562"/>
      <c r="T24" s="562"/>
    </row>
    <row r="25" spans="1:20" ht="16.5" customHeight="1">
      <c r="A25" s="539" t="s">
        <v>1312</v>
      </c>
      <c r="B25" s="561"/>
      <c r="C25" s="561"/>
      <c r="D25" s="561"/>
      <c r="E25" s="561"/>
      <c r="F25" s="562"/>
      <c r="G25" s="562"/>
      <c r="H25" s="562"/>
      <c r="I25" s="562"/>
      <c r="J25" s="562"/>
      <c r="K25" s="562"/>
      <c r="L25" s="562"/>
      <c r="M25" s="562"/>
      <c r="N25" s="562"/>
      <c r="O25" s="562"/>
      <c r="P25" s="562"/>
      <c r="Q25" s="562"/>
      <c r="R25" s="562"/>
      <c r="S25" s="562"/>
      <c r="T25" s="562"/>
    </row>
    <row r="26" spans="1:20" ht="15.75" customHeight="1"/>
    <row r="27" spans="1:20" ht="16.5" customHeight="1"/>
    <row r="28" spans="1:20" ht="16.5" customHeight="1"/>
    <row r="29" spans="1:20" ht="16.5" customHeight="1"/>
    <row r="30" spans="1:20" ht="21" customHeight="1"/>
    <row r="31" spans="1:20" ht="16.5" customHeight="1"/>
    <row r="32" spans="1:20" ht="16.5" customHeight="1">
      <c r="A32" s="550"/>
      <c r="B32" s="550"/>
      <c r="C32" s="550"/>
      <c r="D32" s="550"/>
      <c r="E32" s="550"/>
      <c r="F32" s="550"/>
      <c r="G32" s="550"/>
      <c r="H32" s="550"/>
      <c r="I32" s="550"/>
      <c r="J32" s="550"/>
      <c r="K32" s="550"/>
      <c r="L32" s="550"/>
      <c r="M32" s="550"/>
      <c r="N32" s="550"/>
      <c r="O32" s="550"/>
      <c r="P32" s="550"/>
      <c r="Q32" s="550"/>
      <c r="R32" s="550"/>
      <c r="S32" s="550"/>
      <c r="T32" s="550"/>
    </row>
    <row r="33" spans="1:20" s="550" customFormat="1" ht="28.5" customHeight="1"/>
    <row r="34" spans="1:20" s="550" customFormat="1" ht="28.5" customHeight="1"/>
    <row r="35" spans="1:20" s="550" customFormat="1" ht="53.25" customHeight="1">
      <c r="A35" s="556"/>
      <c r="B35" s="556"/>
      <c r="C35" s="556"/>
      <c r="D35" s="556"/>
      <c r="E35" s="556"/>
      <c r="F35" s="556"/>
      <c r="G35" s="556"/>
      <c r="H35" s="556"/>
      <c r="I35" s="556"/>
      <c r="J35" s="556"/>
      <c r="K35" s="556"/>
      <c r="L35" s="556"/>
      <c r="M35" s="556"/>
      <c r="N35" s="556"/>
      <c r="O35" s="556"/>
      <c r="P35" s="556"/>
      <c r="Q35" s="556"/>
      <c r="R35" s="556"/>
      <c r="S35" s="556"/>
      <c r="T35" s="556"/>
    </row>
    <row r="36" spans="1:20" s="556" customFormat="1" ht="23.25" customHeight="1">
      <c r="A36" s="545"/>
      <c r="B36" s="545"/>
      <c r="C36" s="545"/>
      <c r="D36" s="545"/>
      <c r="E36" s="545"/>
      <c r="F36" s="545"/>
      <c r="G36" s="545"/>
      <c r="H36" s="545"/>
      <c r="I36" s="545"/>
      <c r="J36" s="545"/>
      <c r="K36" s="545"/>
      <c r="L36" s="545"/>
      <c r="M36" s="545"/>
      <c r="N36" s="545"/>
      <c r="O36" s="545"/>
      <c r="P36" s="545"/>
      <c r="Q36" s="545"/>
      <c r="R36" s="545"/>
      <c r="S36" s="545"/>
      <c r="T36" s="545"/>
    </row>
    <row r="37" spans="1:20" ht="23.25" customHeight="1"/>
    <row r="38" spans="1:20" ht="23.25" customHeight="1">
      <c r="A38" s="556"/>
      <c r="B38" s="556"/>
      <c r="C38" s="556"/>
      <c r="D38" s="556"/>
      <c r="E38" s="556"/>
      <c r="F38" s="556"/>
      <c r="G38" s="556"/>
      <c r="H38" s="556"/>
      <c r="I38" s="556"/>
      <c r="J38" s="556"/>
      <c r="K38" s="556"/>
      <c r="L38" s="556"/>
      <c r="M38" s="556"/>
      <c r="N38" s="556"/>
      <c r="O38" s="556"/>
      <c r="P38" s="556"/>
      <c r="Q38" s="556"/>
      <c r="R38" s="556"/>
      <c r="S38" s="556"/>
      <c r="T38" s="556"/>
    </row>
    <row r="39" spans="1:20" s="556" customFormat="1" ht="23.25" customHeight="1">
      <c r="A39" s="545"/>
      <c r="B39" s="545"/>
      <c r="C39" s="545"/>
      <c r="D39" s="545"/>
      <c r="E39" s="545"/>
      <c r="F39" s="545"/>
      <c r="G39" s="545"/>
      <c r="H39" s="545"/>
      <c r="I39" s="545"/>
      <c r="J39" s="545"/>
      <c r="K39" s="545"/>
      <c r="L39" s="545"/>
      <c r="M39" s="545"/>
      <c r="N39" s="545"/>
      <c r="O39" s="545"/>
      <c r="P39" s="545"/>
      <c r="Q39" s="545"/>
      <c r="R39" s="545"/>
      <c r="S39" s="545"/>
      <c r="T39" s="545"/>
    </row>
    <row r="40" spans="1:20" ht="23.25" customHeight="1"/>
    <row r="41" spans="1:20" ht="23.25" customHeight="1">
      <c r="A41" s="556"/>
      <c r="B41" s="556"/>
      <c r="C41" s="556"/>
      <c r="D41" s="556"/>
      <c r="E41" s="556"/>
      <c r="F41" s="556"/>
      <c r="G41" s="556"/>
      <c r="H41" s="556"/>
      <c r="I41" s="556"/>
      <c r="J41" s="556"/>
      <c r="K41" s="556"/>
      <c r="L41" s="556"/>
      <c r="M41" s="556"/>
      <c r="N41" s="556"/>
      <c r="O41" s="556"/>
      <c r="P41" s="556"/>
      <c r="Q41" s="556"/>
      <c r="R41" s="556"/>
      <c r="S41" s="556"/>
      <c r="T41" s="556"/>
    </row>
    <row r="42" spans="1:20" s="556" customFormat="1" ht="23.25" customHeight="1">
      <c r="A42" s="545"/>
      <c r="B42" s="545"/>
      <c r="C42" s="545"/>
      <c r="D42" s="545"/>
      <c r="E42" s="545"/>
      <c r="F42" s="545"/>
      <c r="G42" s="545"/>
      <c r="H42" s="545"/>
      <c r="I42" s="545"/>
      <c r="J42" s="545"/>
      <c r="K42" s="545"/>
      <c r="L42" s="545"/>
      <c r="M42" s="545"/>
      <c r="N42" s="545"/>
      <c r="O42" s="545"/>
      <c r="P42" s="545"/>
      <c r="Q42" s="545"/>
      <c r="R42" s="545"/>
      <c r="S42" s="545"/>
      <c r="T42" s="545"/>
    </row>
    <row r="43" spans="1:20" ht="23.25" customHeight="1"/>
    <row r="44" spans="1:20" ht="23.25" customHeight="1">
      <c r="A44" s="556"/>
      <c r="B44" s="556"/>
      <c r="C44" s="556"/>
      <c r="D44" s="556"/>
      <c r="E44" s="556"/>
      <c r="F44" s="556"/>
      <c r="G44" s="556"/>
      <c r="H44" s="556"/>
      <c r="I44" s="556"/>
      <c r="J44" s="556"/>
      <c r="K44" s="556"/>
      <c r="L44" s="556"/>
      <c r="M44" s="556"/>
      <c r="N44" s="556"/>
      <c r="O44" s="556"/>
      <c r="P44" s="556"/>
      <c r="Q44" s="556"/>
      <c r="R44" s="556"/>
      <c r="S44" s="556"/>
      <c r="T44" s="556"/>
    </row>
    <row r="45" spans="1:20" s="556" customFormat="1" ht="23.25" customHeight="1">
      <c r="A45" s="545"/>
      <c r="B45" s="545"/>
      <c r="C45" s="545"/>
      <c r="D45" s="545"/>
      <c r="E45" s="545"/>
      <c r="F45" s="545"/>
      <c r="G45" s="545"/>
      <c r="H45" s="545"/>
      <c r="I45" s="545"/>
      <c r="J45" s="545"/>
      <c r="K45" s="545"/>
      <c r="L45" s="545"/>
      <c r="M45" s="545"/>
      <c r="N45" s="545"/>
      <c r="O45" s="545"/>
      <c r="P45" s="545"/>
      <c r="Q45" s="545"/>
      <c r="R45" s="545"/>
      <c r="S45" s="545"/>
      <c r="T45" s="545"/>
    </row>
    <row r="46" spans="1:20" ht="23.25" customHeight="1"/>
    <row r="47" spans="1:20" ht="23.25" customHeight="1">
      <c r="A47" s="556"/>
      <c r="B47" s="556"/>
      <c r="C47" s="556"/>
      <c r="D47" s="556"/>
      <c r="E47" s="556"/>
      <c r="F47" s="556"/>
      <c r="G47" s="556"/>
      <c r="H47" s="556"/>
      <c r="I47" s="556"/>
      <c r="J47" s="556"/>
      <c r="K47" s="556"/>
      <c r="L47" s="556"/>
      <c r="M47" s="556"/>
      <c r="N47" s="556"/>
      <c r="O47" s="556"/>
      <c r="P47" s="556"/>
      <c r="Q47" s="556"/>
      <c r="R47" s="556"/>
      <c r="S47" s="556"/>
      <c r="T47" s="556"/>
    </row>
    <row r="48" spans="1:20" ht="14.25" customHeight="1"/>
    <row r="49" spans="1:20" ht="14.25" customHeight="1"/>
    <row r="50" spans="1:20" ht="16.5" customHeight="1"/>
    <row r="51" spans="1:20" ht="16.5" customHeight="1"/>
    <row r="58" spans="1:20" ht="15.75" customHeight="1">
      <c r="A58" s="550"/>
      <c r="B58" s="550"/>
      <c r="C58" s="550"/>
      <c r="D58" s="550"/>
      <c r="E58" s="550"/>
      <c r="F58" s="550"/>
      <c r="G58" s="550"/>
      <c r="H58" s="550"/>
      <c r="I58" s="550"/>
      <c r="J58" s="550"/>
      <c r="K58" s="550"/>
      <c r="L58" s="550"/>
      <c r="M58" s="550"/>
      <c r="N58" s="550"/>
      <c r="O58" s="550"/>
      <c r="P58" s="550"/>
      <c r="Q58" s="550"/>
      <c r="R58" s="550"/>
      <c r="S58" s="550"/>
      <c r="T58" s="550"/>
    </row>
    <row r="59" spans="1:20" ht="15.75" customHeight="1">
      <c r="A59" s="550"/>
      <c r="B59" s="550"/>
      <c r="C59" s="550"/>
      <c r="D59" s="550"/>
      <c r="E59" s="550"/>
      <c r="F59" s="550"/>
      <c r="G59" s="550"/>
      <c r="H59" s="550"/>
      <c r="I59" s="550"/>
      <c r="J59" s="550"/>
      <c r="K59" s="550"/>
      <c r="L59" s="550"/>
      <c r="M59" s="550"/>
      <c r="N59" s="550"/>
      <c r="O59" s="550"/>
      <c r="P59" s="550"/>
      <c r="Q59" s="550"/>
      <c r="R59" s="550"/>
      <c r="S59" s="550"/>
      <c r="T59" s="550"/>
    </row>
    <row r="60" spans="1:20" ht="15.75" customHeight="1">
      <c r="A60" s="550"/>
      <c r="B60" s="550"/>
      <c r="C60" s="550"/>
      <c r="D60" s="550"/>
      <c r="E60" s="550"/>
      <c r="F60" s="550"/>
      <c r="G60" s="550"/>
      <c r="H60" s="550"/>
      <c r="I60" s="550"/>
      <c r="J60" s="550"/>
      <c r="K60" s="550"/>
      <c r="L60" s="550"/>
      <c r="M60" s="550"/>
      <c r="N60" s="550"/>
      <c r="O60" s="550"/>
      <c r="P60" s="550"/>
      <c r="Q60" s="550"/>
      <c r="R60" s="550"/>
      <c r="S60" s="550"/>
      <c r="T60" s="550"/>
    </row>
    <row r="61" spans="1:20" ht="12" customHeight="1">
      <c r="A61" s="556"/>
      <c r="B61" s="556"/>
      <c r="C61" s="556"/>
      <c r="D61" s="556"/>
      <c r="E61" s="556"/>
      <c r="F61" s="556"/>
      <c r="G61" s="556"/>
      <c r="H61" s="556"/>
      <c r="I61" s="556"/>
      <c r="J61" s="556"/>
      <c r="K61" s="556"/>
      <c r="L61" s="556"/>
      <c r="M61" s="556"/>
      <c r="N61" s="556"/>
      <c r="O61" s="556"/>
      <c r="P61" s="556"/>
      <c r="Q61" s="556"/>
      <c r="R61" s="556"/>
      <c r="S61" s="556"/>
      <c r="T61" s="556"/>
    </row>
    <row r="64" spans="1:20" ht="12" customHeight="1">
      <c r="A64" s="556"/>
      <c r="B64" s="556"/>
      <c r="C64" s="556"/>
      <c r="D64" s="556"/>
      <c r="E64" s="556"/>
      <c r="F64" s="556"/>
      <c r="G64" s="556"/>
      <c r="H64" s="556"/>
      <c r="I64" s="556"/>
      <c r="J64" s="556"/>
      <c r="K64" s="556"/>
      <c r="L64" s="556"/>
      <c r="M64" s="556"/>
      <c r="N64" s="556"/>
      <c r="O64" s="556"/>
      <c r="P64" s="556"/>
      <c r="Q64" s="556"/>
      <c r="R64" s="556"/>
      <c r="S64" s="556"/>
      <c r="T64" s="556"/>
    </row>
    <row r="67" spans="1:20" ht="12" customHeight="1">
      <c r="A67" s="556"/>
      <c r="B67" s="556"/>
      <c r="C67" s="556"/>
      <c r="D67" s="556"/>
      <c r="E67" s="556"/>
      <c r="F67" s="556"/>
      <c r="G67" s="556"/>
      <c r="H67" s="556"/>
      <c r="I67" s="556"/>
      <c r="J67" s="556"/>
      <c r="K67" s="556"/>
      <c r="L67" s="556"/>
      <c r="M67" s="556"/>
      <c r="N67" s="556"/>
      <c r="O67" s="556"/>
      <c r="P67" s="556"/>
      <c r="Q67" s="556"/>
      <c r="R67" s="556"/>
      <c r="S67" s="556"/>
      <c r="T67" s="556"/>
    </row>
    <row r="70" spans="1:20" ht="12" customHeight="1">
      <c r="A70" s="556"/>
      <c r="B70" s="556"/>
      <c r="C70" s="556"/>
      <c r="D70" s="556"/>
      <c r="E70" s="556"/>
      <c r="F70" s="556"/>
      <c r="G70" s="556"/>
      <c r="H70" s="556"/>
      <c r="I70" s="556"/>
      <c r="J70" s="556"/>
      <c r="K70" s="556"/>
      <c r="L70" s="556"/>
      <c r="M70" s="556"/>
      <c r="N70" s="556"/>
      <c r="O70" s="556"/>
      <c r="P70" s="556"/>
      <c r="Q70" s="556"/>
      <c r="R70" s="556"/>
      <c r="S70" s="556"/>
      <c r="T70" s="556"/>
    </row>
    <row r="75" spans="1:20" ht="16.5" customHeight="1">
      <c r="A75" s="562"/>
      <c r="B75" s="562"/>
      <c r="C75" s="562"/>
      <c r="D75" s="562"/>
      <c r="E75" s="562"/>
      <c r="F75" s="562"/>
      <c r="G75" s="562"/>
    </row>
    <row r="76" spans="1:20" ht="16.5" customHeight="1">
      <c r="A76" s="562"/>
      <c r="B76" s="562"/>
      <c r="C76" s="562"/>
      <c r="D76" s="562"/>
      <c r="E76" s="562"/>
      <c r="F76" s="562"/>
      <c r="G76" s="562"/>
    </row>
    <row r="77" spans="1:20" ht="12" customHeight="1">
      <c r="A77" s="563"/>
      <c r="B77" s="563"/>
      <c r="C77" s="563"/>
      <c r="D77" s="563"/>
      <c r="E77" s="563"/>
      <c r="F77" s="563"/>
      <c r="G77" s="563"/>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15" type="noConversion"/>
  <hyperlinks>
    <hyperlink ref="U2" location="預告統計資料發布時間表!A1" display="回發布時間表" xr:uid="{963AEB8C-FF13-42AF-9392-3F8DE12EDC97}"/>
  </hyperlinks>
  <printOptions horizontalCentered="1" verticalCentered="1"/>
  <pageMargins left="0.59015748031496096" right="0.59015748031496096" top="1.2791338582677159" bottom="0.92519685039370114" header="0.98385826771653495" footer="0.62992125984252012"/>
  <pageSetup paperSize="0" pageOrder="overThenDown" orientation="landscape" horizontalDpi="0" verticalDpi="0" copies="0"/>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A13D-C0E7-450D-9014-4016A55F6162}">
  <sheetPr>
    <pageSetUpPr fitToPage="1"/>
  </sheetPr>
  <dimension ref="A1:AF29"/>
  <sheetViews>
    <sheetView workbookViewId="0">
      <selection activeCell="W2" sqref="W2"/>
    </sheetView>
  </sheetViews>
  <sheetFormatPr defaultRowHeight="12" customHeight="1"/>
  <cols>
    <col min="1" max="1" width="9.625" style="572" customWidth="1"/>
    <col min="2" max="7" width="5.625" style="572" customWidth="1"/>
    <col min="8" max="9" width="12.625" style="572" customWidth="1"/>
    <col min="10" max="17" width="6.625" style="572" customWidth="1"/>
    <col min="18" max="19" width="8.125" style="572" customWidth="1"/>
    <col min="20" max="21" width="8.875" style="572" customWidth="1"/>
    <col min="22" max="22" width="11.625" style="572" customWidth="1"/>
    <col min="23" max="26" width="9" style="572" customWidth="1"/>
    <col min="27" max="31" width="7" style="572" customWidth="1"/>
    <col min="32" max="32" width="9.875" style="572" customWidth="1"/>
    <col min="33" max="258" width="7" style="572" customWidth="1"/>
    <col min="259" max="16384" width="9" style="572"/>
  </cols>
  <sheetData>
    <row r="1" spans="1:23" ht="16.5" customHeight="1">
      <c r="A1" s="492" t="s">
        <v>960</v>
      </c>
      <c r="B1" s="493"/>
      <c r="C1" s="568"/>
      <c r="D1" s="569"/>
      <c r="E1" s="570"/>
      <c r="F1" s="570"/>
      <c r="G1" s="570"/>
      <c r="H1" s="568"/>
      <c r="I1" s="571"/>
      <c r="J1" s="571"/>
      <c r="K1" s="571"/>
      <c r="L1" s="571"/>
      <c r="M1" s="571"/>
      <c r="N1" s="571"/>
      <c r="O1" s="571"/>
      <c r="P1" s="571"/>
      <c r="Q1" s="568"/>
      <c r="R1" s="1598"/>
      <c r="S1" s="570"/>
      <c r="T1" s="496" t="s">
        <v>1136</v>
      </c>
      <c r="U1" s="1584" t="s">
        <v>1261</v>
      </c>
      <c r="V1" s="1584"/>
    </row>
    <row r="2" spans="1:23" ht="18" customHeight="1">
      <c r="A2" s="573" t="s">
        <v>1262</v>
      </c>
      <c r="B2" s="574" t="s">
        <v>1263</v>
      </c>
      <c r="D2" s="574"/>
      <c r="E2" s="575"/>
      <c r="F2" s="575"/>
      <c r="G2" s="575"/>
      <c r="H2" s="576"/>
      <c r="I2" s="576"/>
      <c r="J2" s="576"/>
      <c r="K2" s="576"/>
      <c r="L2" s="576"/>
      <c r="M2" s="576"/>
      <c r="N2" s="576"/>
      <c r="O2" s="576"/>
      <c r="P2" s="576"/>
      <c r="R2" s="1598"/>
      <c r="S2" s="575"/>
      <c r="T2" s="496" t="s">
        <v>1264</v>
      </c>
      <c r="U2" s="1585" t="s">
        <v>1314</v>
      </c>
      <c r="V2" s="1585"/>
      <c r="W2" s="1" t="s">
        <v>12</v>
      </c>
    </row>
    <row r="3" spans="1:23" ht="21" customHeight="1">
      <c r="A3" s="577"/>
      <c r="B3" s="577"/>
      <c r="C3" s="577"/>
      <c r="D3" s="577"/>
      <c r="E3" s="577"/>
      <c r="F3" s="577"/>
      <c r="G3" s="577"/>
      <c r="H3" s="577"/>
      <c r="I3" s="577"/>
      <c r="J3" s="577"/>
      <c r="K3" s="577"/>
      <c r="L3" s="577"/>
      <c r="M3" s="577"/>
      <c r="N3" s="577"/>
      <c r="O3" s="577"/>
      <c r="P3" s="577"/>
      <c r="Q3" s="577"/>
      <c r="R3" s="577"/>
      <c r="S3" s="577"/>
      <c r="T3" s="577"/>
      <c r="U3" s="577"/>
      <c r="V3" s="577"/>
    </row>
    <row r="4" spans="1:23" ht="21" customHeight="1">
      <c r="A4" s="1599" t="s">
        <v>1315</v>
      </c>
      <c r="B4" s="1599"/>
      <c r="C4" s="1599"/>
      <c r="D4" s="1599"/>
      <c r="E4" s="1599"/>
      <c r="F4" s="1599"/>
      <c r="G4" s="1599"/>
      <c r="H4" s="1599"/>
      <c r="I4" s="1599"/>
      <c r="J4" s="1599"/>
      <c r="K4" s="1599"/>
      <c r="L4" s="1599"/>
      <c r="M4" s="1599"/>
      <c r="N4" s="1599"/>
      <c r="O4" s="1599"/>
      <c r="P4" s="1599"/>
      <c r="Q4" s="1599"/>
      <c r="R4" s="1599"/>
      <c r="S4" s="1599"/>
      <c r="T4" s="1599"/>
      <c r="U4" s="1599"/>
      <c r="V4" s="1599"/>
    </row>
    <row r="5" spans="1:23" ht="16.5" customHeight="1">
      <c r="H5" s="578"/>
      <c r="I5" s="578"/>
      <c r="J5" s="578"/>
      <c r="K5" s="578"/>
      <c r="L5" s="578"/>
      <c r="M5" s="578"/>
      <c r="N5" s="578"/>
      <c r="O5" s="578"/>
      <c r="P5" s="578"/>
      <c r="Q5" s="578"/>
      <c r="R5" s="578"/>
      <c r="S5" s="578"/>
      <c r="T5" s="578"/>
      <c r="U5" s="578"/>
      <c r="V5" s="578"/>
    </row>
    <row r="6" spans="1:23" ht="16.5" customHeight="1">
      <c r="A6" s="1600" t="s">
        <v>1337</v>
      </c>
      <c r="B6" s="1600"/>
      <c r="C6" s="1600"/>
      <c r="D6" s="1600"/>
      <c r="E6" s="1600"/>
      <c r="F6" s="1600"/>
      <c r="G6" s="1600"/>
      <c r="H6" s="1600"/>
      <c r="I6" s="1600"/>
      <c r="J6" s="1600"/>
      <c r="K6" s="1600"/>
      <c r="L6" s="1600"/>
      <c r="M6" s="1600"/>
      <c r="N6" s="1600"/>
      <c r="O6" s="1600"/>
      <c r="P6" s="1600"/>
      <c r="Q6" s="1600"/>
      <c r="R6" s="1600"/>
      <c r="S6" s="1600"/>
      <c r="T6" s="1600"/>
      <c r="U6" s="1600"/>
      <c r="V6" s="1600"/>
    </row>
    <row r="7" spans="1:23" s="580" customFormat="1" ht="22.5" customHeight="1">
      <c r="A7" s="1597" t="s">
        <v>1268</v>
      </c>
      <c r="B7" s="1597" t="s">
        <v>1316</v>
      </c>
      <c r="C7" s="1597"/>
      <c r="D7" s="1597"/>
      <c r="E7" s="1597"/>
      <c r="F7" s="1597"/>
      <c r="G7" s="1597"/>
      <c r="H7" s="1597" t="s">
        <v>1317</v>
      </c>
      <c r="I7" s="1597"/>
      <c r="J7" s="1597" t="s">
        <v>1318</v>
      </c>
      <c r="K7" s="1597"/>
      <c r="L7" s="1597"/>
      <c r="M7" s="1597"/>
      <c r="N7" s="1597" t="s">
        <v>1319</v>
      </c>
      <c r="O7" s="1597"/>
      <c r="P7" s="1597"/>
      <c r="Q7" s="1597"/>
      <c r="R7" s="1597" t="s">
        <v>1320</v>
      </c>
      <c r="S7" s="1597"/>
      <c r="T7" s="1597"/>
      <c r="U7" s="1597"/>
      <c r="V7" s="1597" t="s">
        <v>1321</v>
      </c>
    </row>
    <row r="8" spans="1:23" s="580" customFormat="1" ht="22.5" customHeight="1">
      <c r="A8" s="1597"/>
      <c r="B8" s="1597" t="s">
        <v>1322</v>
      </c>
      <c r="C8" s="1597"/>
      <c r="D8" s="1597"/>
      <c r="E8" s="1597"/>
      <c r="F8" s="1597" t="s">
        <v>1323</v>
      </c>
      <c r="G8" s="1597"/>
      <c r="H8" s="1597"/>
      <c r="I8" s="1597"/>
      <c r="J8" s="1597"/>
      <c r="K8" s="1597"/>
      <c r="L8" s="1597"/>
      <c r="M8" s="1597"/>
      <c r="N8" s="1597"/>
      <c r="O8" s="1597"/>
      <c r="P8" s="1597"/>
      <c r="Q8" s="1597"/>
      <c r="R8" s="1597"/>
      <c r="S8" s="1597"/>
      <c r="T8" s="1597"/>
      <c r="U8" s="1597"/>
      <c r="V8" s="1597"/>
    </row>
    <row r="9" spans="1:23" s="580" customFormat="1" ht="58.5" customHeight="1">
      <c r="A9" s="1597"/>
      <c r="B9" s="1597" t="s">
        <v>1324</v>
      </c>
      <c r="C9" s="1597"/>
      <c r="D9" s="1597" t="s">
        <v>1325</v>
      </c>
      <c r="E9" s="1597"/>
      <c r="F9" s="1597" t="s">
        <v>1326</v>
      </c>
      <c r="G9" s="1597"/>
      <c r="H9" s="1597" t="s">
        <v>1327</v>
      </c>
      <c r="I9" s="1597" t="s">
        <v>1328</v>
      </c>
      <c r="J9" s="1597" t="s">
        <v>1329</v>
      </c>
      <c r="K9" s="1597"/>
      <c r="L9" s="1597" t="s">
        <v>1330</v>
      </c>
      <c r="M9" s="1597"/>
      <c r="N9" s="1597" t="s">
        <v>1329</v>
      </c>
      <c r="O9" s="1597"/>
      <c r="P9" s="1597" t="s">
        <v>1330</v>
      </c>
      <c r="Q9" s="1597"/>
      <c r="R9" s="1597" t="s">
        <v>1331</v>
      </c>
      <c r="S9" s="1597"/>
      <c r="T9" s="1597" t="s">
        <v>1332</v>
      </c>
      <c r="U9" s="1597"/>
      <c r="V9" s="1597"/>
    </row>
    <row r="10" spans="1:23" s="580" customFormat="1" ht="34.5" customHeight="1">
      <c r="A10" s="1597"/>
      <c r="B10" s="581" t="s">
        <v>1333</v>
      </c>
      <c r="C10" s="581" t="s">
        <v>1334</v>
      </c>
      <c r="D10" s="581" t="s">
        <v>1333</v>
      </c>
      <c r="E10" s="581" t="s">
        <v>1334</v>
      </c>
      <c r="F10" s="581" t="s">
        <v>1333</v>
      </c>
      <c r="G10" s="581" t="s">
        <v>1334</v>
      </c>
      <c r="H10" s="1597"/>
      <c r="I10" s="1597"/>
      <c r="J10" s="581" t="s">
        <v>1333</v>
      </c>
      <c r="K10" s="581" t="s">
        <v>1334</v>
      </c>
      <c r="L10" s="581" t="s">
        <v>1333</v>
      </c>
      <c r="M10" s="581" t="s">
        <v>1334</v>
      </c>
      <c r="N10" s="581" t="s">
        <v>1333</v>
      </c>
      <c r="O10" s="581" t="s">
        <v>1334</v>
      </c>
      <c r="P10" s="581" t="s">
        <v>1333</v>
      </c>
      <c r="Q10" s="581" t="s">
        <v>1334</v>
      </c>
      <c r="R10" s="581" t="s">
        <v>1333</v>
      </c>
      <c r="S10" s="581" t="s">
        <v>1334</v>
      </c>
      <c r="T10" s="581" t="s">
        <v>1333</v>
      </c>
      <c r="U10" s="581" t="s">
        <v>1334</v>
      </c>
      <c r="V10" s="1597"/>
    </row>
    <row r="11" spans="1:23" s="587" customFormat="1" ht="23.25" customHeight="1">
      <c r="A11" s="582" t="s">
        <v>1289</v>
      </c>
      <c r="B11" s="583" t="s">
        <v>1290</v>
      </c>
      <c r="C11" s="584" t="s">
        <v>1290</v>
      </c>
      <c r="D11" s="584" t="s">
        <v>1290</v>
      </c>
      <c r="E11" s="599" t="s">
        <v>1290</v>
      </c>
      <c r="F11" s="599">
        <v>2</v>
      </c>
      <c r="G11" s="599">
        <v>1</v>
      </c>
      <c r="H11" s="599">
        <v>1</v>
      </c>
      <c r="I11" s="599">
        <v>9</v>
      </c>
      <c r="J11" s="599" t="s">
        <v>1290</v>
      </c>
      <c r="K11" s="599" t="s">
        <v>1290</v>
      </c>
      <c r="L11" s="599">
        <v>2</v>
      </c>
      <c r="M11" s="599" t="s">
        <v>1290</v>
      </c>
      <c r="N11" s="599">
        <v>1</v>
      </c>
      <c r="O11" s="584" t="s">
        <v>1290</v>
      </c>
      <c r="P11" s="584" t="s">
        <v>1290</v>
      </c>
      <c r="Q11" s="584" t="s">
        <v>1290</v>
      </c>
      <c r="R11" s="584" t="s">
        <v>1290</v>
      </c>
      <c r="S11" s="584" t="s">
        <v>1290</v>
      </c>
      <c r="T11" s="584" t="s">
        <v>1290</v>
      </c>
      <c r="U11" s="585" t="s">
        <v>1290</v>
      </c>
      <c r="V11" s="586" t="s">
        <v>1290</v>
      </c>
    </row>
    <row r="12" spans="1:23" ht="23.25" customHeight="1">
      <c r="A12" s="588"/>
      <c r="B12" s="589"/>
      <c r="C12" s="579"/>
      <c r="D12" s="579"/>
      <c r="E12" s="579"/>
      <c r="F12" s="579"/>
      <c r="G12" s="579"/>
      <c r="H12" s="590"/>
      <c r="I12" s="591"/>
      <c r="J12" s="591"/>
      <c r="K12" s="591"/>
      <c r="L12" s="591"/>
      <c r="M12" s="591"/>
      <c r="N12" s="591"/>
      <c r="O12" s="591"/>
      <c r="P12" s="591"/>
      <c r="Q12" s="591"/>
      <c r="R12" s="591"/>
      <c r="S12" s="591"/>
      <c r="T12" s="591"/>
      <c r="U12" s="592"/>
      <c r="V12" s="591"/>
    </row>
    <row r="13" spans="1:23" ht="23.25" customHeight="1">
      <c r="A13" s="588"/>
      <c r="B13" s="589"/>
      <c r="C13" s="579"/>
      <c r="D13" s="579"/>
      <c r="E13" s="579"/>
      <c r="F13" s="579"/>
      <c r="G13" s="579"/>
      <c r="H13" s="590"/>
      <c r="I13" s="591"/>
      <c r="J13" s="591"/>
      <c r="K13" s="591"/>
      <c r="L13" s="591"/>
      <c r="M13" s="591"/>
      <c r="N13" s="591"/>
      <c r="O13" s="591"/>
      <c r="P13" s="591"/>
      <c r="Q13" s="591"/>
      <c r="R13" s="591"/>
      <c r="S13" s="591"/>
      <c r="T13" s="591"/>
      <c r="U13" s="592"/>
      <c r="V13" s="591"/>
    </row>
    <row r="14" spans="1:23" s="587" customFormat="1" ht="23.25" customHeight="1">
      <c r="A14" s="588"/>
      <c r="B14" s="589"/>
      <c r="C14" s="579"/>
      <c r="D14" s="579"/>
      <c r="E14" s="579"/>
      <c r="F14" s="579"/>
      <c r="G14" s="579"/>
      <c r="H14" s="593"/>
      <c r="I14" s="593"/>
      <c r="J14" s="593"/>
      <c r="K14" s="593"/>
      <c r="L14" s="593"/>
      <c r="M14" s="593"/>
      <c r="N14" s="593"/>
      <c r="O14" s="593"/>
      <c r="P14" s="593"/>
      <c r="Q14" s="593"/>
      <c r="R14" s="593"/>
      <c r="S14" s="593"/>
      <c r="T14" s="593"/>
      <c r="U14" s="594"/>
      <c r="V14" s="593"/>
    </row>
    <row r="15" spans="1:23" ht="23.25" customHeight="1">
      <c r="A15" s="588"/>
      <c r="B15" s="589"/>
      <c r="C15" s="579"/>
      <c r="D15" s="579"/>
      <c r="E15" s="579"/>
      <c r="F15" s="579"/>
      <c r="G15" s="579"/>
      <c r="H15" s="590"/>
      <c r="I15" s="591"/>
      <c r="J15" s="591"/>
      <c r="K15" s="591"/>
      <c r="L15" s="591"/>
      <c r="M15" s="591"/>
      <c r="N15" s="591"/>
      <c r="O15" s="591"/>
      <c r="P15" s="591"/>
      <c r="Q15" s="591"/>
      <c r="R15" s="591"/>
      <c r="S15" s="591"/>
      <c r="T15" s="591"/>
      <c r="U15" s="592"/>
      <c r="V15" s="591"/>
    </row>
    <row r="16" spans="1:23" ht="23.25" customHeight="1">
      <c r="A16" s="588"/>
      <c r="B16" s="589"/>
      <c r="C16" s="579"/>
      <c r="D16" s="579"/>
      <c r="E16" s="579"/>
      <c r="F16" s="579"/>
      <c r="G16" s="579"/>
      <c r="H16" s="590"/>
      <c r="I16" s="591"/>
      <c r="J16" s="591"/>
      <c r="K16" s="591"/>
      <c r="L16" s="591"/>
      <c r="M16" s="591"/>
      <c r="N16" s="591"/>
      <c r="O16" s="591"/>
      <c r="P16" s="591"/>
      <c r="Q16" s="591"/>
      <c r="R16" s="591"/>
      <c r="S16" s="591"/>
      <c r="T16" s="591"/>
      <c r="U16" s="592"/>
      <c r="V16" s="591"/>
    </row>
    <row r="17" spans="1:32" s="587" customFormat="1" ht="23.25" customHeight="1">
      <c r="A17" s="588"/>
      <c r="B17" s="589"/>
      <c r="C17" s="579"/>
      <c r="D17" s="579"/>
      <c r="E17" s="579"/>
      <c r="F17" s="579"/>
      <c r="G17" s="579"/>
      <c r="H17" s="593"/>
      <c r="I17" s="593"/>
      <c r="J17" s="593"/>
      <c r="K17" s="593"/>
      <c r="L17" s="593"/>
      <c r="M17" s="593"/>
      <c r="N17" s="593"/>
      <c r="O17" s="593"/>
      <c r="P17" s="593"/>
      <c r="Q17" s="593"/>
      <c r="R17" s="593"/>
      <c r="S17" s="593"/>
      <c r="T17" s="593"/>
      <c r="U17" s="594"/>
      <c r="V17" s="593"/>
    </row>
    <row r="18" spans="1:32" ht="23.25" customHeight="1">
      <c r="A18" s="588"/>
      <c r="B18" s="589"/>
      <c r="C18" s="579"/>
      <c r="D18" s="579"/>
      <c r="E18" s="579"/>
      <c r="F18" s="579"/>
      <c r="G18" s="579"/>
      <c r="H18" s="590"/>
      <c r="I18" s="591"/>
      <c r="J18" s="591"/>
      <c r="K18" s="591"/>
      <c r="L18" s="591"/>
      <c r="M18" s="591"/>
      <c r="N18" s="591"/>
      <c r="O18" s="591"/>
      <c r="P18" s="591"/>
      <c r="Q18" s="591"/>
      <c r="R18" s="591"/>
      <c r="S18" s="591"/>
      <c r="T18" s="591"/>
      <c r="U18" s="592"/>
      <c r="V18" s="591"/>
    </row>
    <row r="19" spans="1:32" ht="23.25" customHeight="1">
      <c r="A19" s="588"/>
      <c r="B19" s="589"/>
      <c r="C19" s="579"/>
      <c r="D19" s="579"/>
      <c r="E19" s="579"/>
      <c r="F19" s="579"/>
      <c r="G19" s="579"/>
      <c r="H19" s="590"/>
      <c r="I19" s="591"/>
      <c r="J19" s="591"/>
      <c r="K19" s="591"/>
      <c r="L19" s="591"/>
      <c r="M19" s="591"/>
      <c r="N19" s="591"/>
      <c r="O19" s="591"/>
      <c r="P19" s="591"/>
      <c r="Q19" s="591"/>
      <c r="R19" s="591"/>
      <c r="S19" s="591"/>
      <c r="T19" s="591"/>
      <c r="U19" s="592"/>
      <c r="V19" s="591"/>
    </row>
    <row r="20" spans="1:32" s="587" customFormat="1" ht="23.25" customHeight="1">
      <c r="A20" s="588"/>
      <c r="B20" s="589"/>
      <c r="C20" s="579"/>
      <c r="D20" s="579"/>
      <c r="E20" s="579"/>
      <c r="F20" s="579"/>
      <c r="G20" s="579"/>
      <c r="H20" s="593"/>
      <c r="I20" s="593"/>
      <c r="J20" s="593"/>
      <c r="K20" s="593"/>
      <c r="L20" s="593"/>
      <c r="M20" s="593"/>
      <c r="N20" s="593"/>
      <c r="O20" s="593"/>
      <c r="P20" s="593"/>
      <c r="Q20" s="593"/>
      <c r="R20" s="593"/>
      <c r="S20" s="593"/>
      <c r="T20" s="593"/>
      <c r="U20" s="594"/>
      <c r="V20" s="593"/>
    </row>
    <row r="21" spans="1:32" ht="23.25" customHeight="1">
      <c r="A21" s="588"/>
      <c r="B21" s="589"/>
      <c r="C21" s="579"/>
      <c r="D21" s="579"/>
      <c r="E21" s="579"/>
      <c r="F21" s="579"/>
      <c r="G21" s="579"/>
      <c r="H21" s="590"/>
      <c r="I21" s="591"/>
      <c r="J21" s="591"/>
      <c r="K21" s="591"/>
      <c r="L21" s="591"/>
      <c r="M21" s="591"/>
      <c r="N21" s="591"/>
      <c r="O21" s="591"/>
      <c r="P21" s="591"/>
      <c r="Q21" s="591"/>
      <c r="R21" s="591"/>
      <c r="S21" s="591"/>
      <c r="T21" s="591"/>
      <c r="U21" s="592"/>
      <c r="V21" s="591"/>
    </row>
    <row r="22" spans="1:32" ht="23.25" customHeight="1">
      <c r="A22" s="588"/>
      <c r="B22" s="589"/>
      <c r="C22" s="579"/>
      <c r="D22" s="579"/>
      <c r="E22" s="579"/>
      <c r="F22" s="579"/>
      <c r="G22" s="579"/>
      <c r="H22" s="590"/>
      <c r="I22" s="591"/>
      <c r="J22" s="591"/>
      <c r="K22" s="591"/>
      <c r="L22" s="591"/>
      <c r="M22" s="591"/>
      <c r="N22" s="591"/>
      <c r="O22" s="591"/>
      <c r="P22" s="591"/>
      <c r="Q22" s="591"/>
      <c r="R22" s="591"/>
      <c r="S22" s="591"/>
      <c r="T22" s="591"/>
      <c r="U22" s="592"/>
      <c r="V22" s="591"/>
    </row>
    <row r="23" spans="1:32" s="530" customFormat="1" ht="24" customHeight="1">
      <c r="A23" s="496" t="s">
        <v>1293</v>
      </c>
      <c r="B23" s="595"/>
      <c r="C23" s="525"/>
      <c r="D23" s="525"/>
      <c r="E23" s="525"/>
      <c r="F23" s="525"/>
      <c r="G23" s="526"/>
      <c r="H23" s="527"/>
      <c r="I23" s="526"/>
      <c r="J23" s="527"/>
      <c r="K23" s="527"/>
      <c r="L23" s="527"/>
      <c r="M23" s="526"/>
      <c r="N23" s="525"/>
      <c r="O23" s="525"/>
      <c r="P23" s="525"/>
      <c r="Q23" s="525"/>
      <c r="R23" s="527"/>
      <c r="S23" s="527"/>
      <c r="T23" s="528"/>
      <c r="U23" s="528"/>
      <c r="V23" s="529"/>
    </row>
    <row r="24" spans="1:32" s="530" customFormat="1" ht="18.95" customHeight="1">
      <c r="A24" s="531"/>
      <c r="B24" s="531"/>
      <c r="C24" s="532"/>
      <c r="D24" s="532"/>
      <c r="E24" s="532"/>
      <c r="F24" s="532"/>
      <c r="H24" s="533"/>
      <c r="J24" s="533"/>
      <c r="K24" s="533"/>
      <c r="L24" s="533"/>
      <c r="N24" s="532"/>
      <c r="O24" s="532"/>
      <c r="P24" s="532"/>
      <c r="Q24" s="532"/>
      <c r="R24" s="533"/>
      <c r="S24" s="533"/>
      <c r="T24" s="534"/>
      <c r="U24" s="534"/>
      <c r="V24" s="534" t="s">
        <v>1335</v>
      </c>
    </row>
    <row r="25" spans="1:32" s="530" customFormat="1" ht="13.5" customHeight="1">
      <c r="A25" s="536" t="s">
        <v>996</v>
      </c>
      <c r="B25" s="536"/>
      <c r="C25" s="532"/>
      <c r="D25" s="532"/>
      <c r="E25" s="532"/>
      <c r="F25" s="533" t="s">
        <v>997</v>
      </c>
      <c r="J25" s="533" t="s">
        <v>1035</v>
      </c>
      <c r="K25" s="532"/>
      <c r="L25" s="532"/>
      <c r="O25" s="533" t="s">
        <v>1295</v>
      </c>
      <c r="Q25" s="533"/>
      <c r="S25" s="533"/>
      <c r="V25" s="532"/>
    </row>
    <row r="26" spans="1:32" s="530" customFormat="1" ht="14.25" customHeight="1">
      <c r="J26" s="533" t="s">
        <v>1037</v>
      </c>
      <c r="K26" s="532"/>
      <c r="L26" s="532"/>
      <c r="M26" s="536"/>
      <c r="N26" s="536"/>
      <c r="O26" s="536"/>
      <c r="Q26" s="532"/>
      <c r="T26" s="532"/>
      <c r="U26" s="532"/>
      <c r="V26" s="532"/>
    </row>
    <row r="27" spans="1:32" ht="16.5" customHeight="1">
      <c r="A27" s="596" t="s">
        <v>1296</v>
      </c>
      <c r="B27" s="596"/>
      <c r="C27" s="596"/>
      <c r="D27" s="596"/>
      <c r="E27" s="596"/>
      <c r="F27" s="596"/>
      <c r="G27" s="59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row>
    <row r="28" spans="1:32" ht="16.5" customHeight="1">
      <c r="A28" s="539" t="s">
        <v>1297</v>
      </c>
      <c r="B28" s="539"/>
      <c r="C28" s="596"/>
      <c r="D28" s="596"/>
      <c r="E28" s="596"/>
      <c r="F28" s="596"/>
      <c r="G28" s="59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row>
    <row r="29" spans="1:32" ht="16.5" customHeight="1">
      <c r="A29" s="597" t="s">
        <v>1336</v>
      </c>
      <c r="B29" s="597"/>
      <c r="C29" s="598"/>
      <c r="D29" s="598"/>
      <c r="E29" s="598"/>
      <c r="F29" s="598"/>
      <c r="G29" s="598"/>
      <c r="H29" s="598"/>
      <c r="I29" s="598"/>
      <c r="J29" s="598"/>
      <c r="K29" s="598"/>
      <c r="L29" s="598"/>
      <c r="M29" s="598"/>
      <c r="N29" s="598"/>
      <c r="O29" s="598"/>
      <c r="P29" s="598"/>
      <c r="Q29" s="598"/>
      <c r="R29" s="598"/>
      <c r="S29" s="598"/>
      <c r="T29" s="598"/>
      <c r="U29" s="598"/>
      <c r="V29" s="598"/>
      <c r="W29" s="598"/>
      <c r="X29" s="598"/>
      <c r="Y29" s="598"/>
      <c r="Z29" s="598"/>
      <c r="AA29" s="598"/>
      <c r="AB29" s="598"/>
      <c r="AC29" s="598"/>
      <c r="AD29" s="598"/>
      <c r="AE29" s="598"/>
      <c r="AF29" s="598"/>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15" type="noConversion"/>
  <hyperlinks>
    <hyperlink ref="W2" location="預告統計資料發布時間表!A1" display="回發布時間表" xr:uid="{FE9E1A33-AD91-4E92-B656-7047FCA05243}"/>
  </hyperlinks>
  <printOptions horizontalCentered="1" verticalCentered="1"/>
  <pageMargins left="0.59015748031496096" right="0.59015748031496096" top="1.082677165354331" bottom="1.003543307086614" header="0.78740157480314998" footer="0.70826771653543308"/>
  <pageSetup paperSize="0" pageOrder="overThenDown" orientation="landscape" horizontalDpi="0" verticalDpi="0" copies="0"/>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CFAB-7D6A-45EB-92C3-65B9A461D6C6}">
  <sheetPr>
    <pageSetUpPr fitToPage="1"/>
  </sheetPr>
  <dimension ref="A1:X26"/>
  <sheetViews>
    <sheetView workbookViewId="0">
      <selection activeCell="J2" sqref="J2"/>
    </sheetView>
  </sheetViews>
  <sheetFormatPr defaultRowHeight="12" customHeight="1"/>
  <cols>
    <col min="1" max="1" width="11.125" style="602" customWidth="1"/>
    <col min="2" max="2" width="8.625" style="602" customWidth="1"/>
    <col min="3" max="6" width="19.375" style="602" customWidth="1"/>
    <col min="7" max="8" width="10.375" style="602" customWidth="1"/>
    <col min="9" max="9" width="19.375" style="602" customWidth="1"/>
    <col min="10" max="18" width="9" style="602" customWidth="1"/>
    <col min="19" max="23" width="7" style="602" customWidth="1"/>
    <col min="24" max="24" width="9.875" style="602" customWidth="1"/>
    <col min="25" max="258" width="7" style="602" customWidth="1"/>
    <col min="259" max="16384" width="9" style="602"/>
  </cols>
  <sheetData>
    <row r="1" spans="1:10" ht="16.5" customHeight="1">
      <c r="A1" s="492" t="s">
        <v>960</v>
      </c>
      <c r="B1" s="493"/>
      <c r="C1" s="600"/>
      <c r="D1" s="601"/>
      <c r="E1" s="601"/>
      <c r="F1" s="601"/>
      <c r="G1" s="496" t="s">
        <v>1136</v>
      </c>
      <c r="H1" s="1584" t="s">
        <v>1261</v>
      </c>
      <c r="I1" s="1584"/>
    </row>
    <row r="2" spans="1:10" ht="16.5" customHeight="1">
      <c r="A2" s="492" t="s">
        <v>1262</v>
      </c>
      <c r="B2" s="498" t="s">
        <v>1263</v>
      </c>
      <c r="C2" s="603"/>
      <c r="D2" s="604"/>
      <c r="E2" s="604"/>
      <c r="F2" s="604"/>
      <c r="G2" s="496" t="s">
        <v>1264</v>
      </c>
      <c r="H2" s="1585" t="s">
        <v>1338</v>
      </c>
      <c r="I2" s="1585"/>
      <c r="J2" s="1" t="s">
        <v>12</v>
      </c>
    </row>
    <row r="3" spans="1:10" ht="21" customHeight="1">
      <c r="A3" s="605"/>
      <c r="B3" s="605"/>
      <c r="C3" s="605"/>
      <c r="D3" s="605"/>
      <c r="E3" s="605"/>
      <c r="F3" s="605"/>
      <c r="G3" s="605"/>
      <c r="H3" s="605"/>
      <c r="I3" s="605"/>
    </row>
    <row r="4" spans="1:10" ht="21" customHeight="1">
      <c r="A4" s="1603" t="s">
        <v>1339</v>
      </c>
      <c r="B4" s="1603"/>
      <c r="C4" s="1603"/>
      <c r="D4" s="1603"/>
      <c r="E4" s="1603"/>
      <c r="F4" s="1603"/>
      <c r="G4" s="1603"/>
      <c r="H4" s="1603"/>
      <c r="I4" s="1603"/>
    </row>
    <row r="5" spans="1:10" ht="16.5" customHeight="1">
      <c r="B5" s="606"/>
      <c r="C5" s="606"/>
      <c r="D5" s="606"/>
      <c r="E5" s="606"/>
      <c r="F5" s="606"/>
      <c r="G5" s="606"/>
      <c r="H5" s="606"/>
      <c r="I5" s="606"/>
    </row>
    <row r="6" spans="1:10" ht="16.5" customHeight="1">
      <c r="B6" s="606"/>
      <c r="C6" s="1604" t="s">
        <v>1313</v>
      </c>
      <c r="D6" s="1604"/>
      <c r="E6" s="1604"/>
      <c r="F6" s="1604"/>
      <c r="G6" s="1604"/>
      <c r="H6" s="606"/>
      <c r="I6" s="606"/>
    </row>
    <row r="7" spans="1:10" s="609" customFormat="1" ht="59.25" customHeight="1">
      <c r="A7" s="607" t="s">
        <v>1268</v>
      </c>
      <c r="B7" s="607" t="s">
        <v>1340</v>
      </c>
      <c r="C7" s="607" t="s">
        <v>1341</v>
      </c>
      <c r="D7" s="608" t="s">
        <v>1342</v>
      </c>
      <c r="E7" s="607" t="s">
        <v>1343</v>
      </c>
      <c r="F7" s="607" t="s">
        <v>1344</v>
      </c>
      <c r="G7" s="1601" t="s">
        <v>1345</v>
      </c>
      <c r="H7" s="1601"/>
      <c r="I7" s="607" t="s">
        <v>1346</v>
      </c>
    </row>
    <row r="8" spans="1:10" s="612" customFormat="1" ht="23.25" customHeight="1">
      <c r="A8" s="1601" t="s">
        <v>1289</v>
      </c>
      <c r="B8" s="610" t="s">
        <v>986</v>
      </c>
      <c r="C8" s="611" t="s">
        <v>1290</v>
      </c>
      <c r="D8" s="611" t="s">
        <v>1290</v>
      </c>
      <c r="E8" s="611" t="s">
        <v>1290</v>
      </c>
      <c r="F8" s="611" t="s">
        <v>1290</v>
      </c>
      <c r="G8" s="1602" t="s">
        <v>1290</v>
      </c>
      <c r="H8" s="1602"/>
      <c r="I8" s="611" t="s">
        <v>1290</v>
      </c>
    </row>
    <row r="9" spans="1:10" ht="23.25" customHeight="1">
      <c r="A9" s="1601"/>
      <c r="B9" s="608" t="s">
        <v>1291</v>
      </c>
      <c r="C9" s="613" t="s">
        <v>1290</v>
      </c>
      <c r="D9" s="613" t="s">
        <v>1290</v>
      </c>
      <c r="E9" s="613" t="s">
        <v>1290</v>
      </c>
      <c r="F9" s="613" t="s">
        <v>1290</v>
      </c>
      <c r="G9" s="1602" t="s">
        <v>1290</v>
      </c>
      <c r="H9" s="1602"/>
      <c r="I9" s="613" t="s">
        <v>1290</v>
      </c>
    </row>
    <row r="10" spans="1:10" ht="23.25" customHeight="1">
      <c r="A10" s="1601"/>
      <c r="B10" s="608" t="s">
        <v>1292</v>
      </c>
      <c r="C10" s="613" t="s">
        <v>1290</v>
      </c>
      <c r="D10" s="613" t="s">
        <v>1290</v>
      </c>
      <c r="E10" s="613" t="s">
        <v>1290</v>
      </c>
      <c r="F10" s="613" t="s">
        <v>1290</v>
      </c>
      <c r="G10" s="1602" t="s">
        <v>1290</v>
      </c>
      <c r="H10" s="1602"/>
      <c r="I10" s="613" t="s">
        <v>1290</v>
      </c>
    </row>
    <row r="11" spans="1:10" s="612" customFormat="1" ht="23.25" customHeight="1">
      <c r="A11" s="1605"/>
      <c r="B11" s="608" t="s">
        <v>986</v>
      </c>
      <c r="C11" s="614"/>
      <c r="D11" s="614"/>
      <c r="E11" s="614"/>
      <c r="F11" s="614"/>
      <c r="G11" s="1605"/>
      <c r="H11" s="1605"/>
      <c r="I11" s="614"/>
    </row>
    <row r="12" spans="1:10" ht="23.25" customHeight="1">
      <c r="A12" s="1605"/>
      <c r="B12" s="608" t="s">
        <v>1291</v>
      </c>
      <c r="C12" s="615"/>
      <c r="D12" s="616"/>
      <c r="E12" s="616"/>
      <c r="F12" s="616"/>
      <c r="G12" s="1605"/>
      <c r="H12" s="1605"/>
      <c r="I12" s="616"/>
    </row>
    <row r="13" spans="1:10" ht="23.25" customHeight="1">
      <c r="A13" s="1605"/>
      <c r="B13" s="608" t="s">
        <v>1292</v>
      </c>
      <c r="C13" s="615"/>
      <c r="D13" s="616"/>
      <c r="E13" s="616"/>
      <c r="F13" s="616"/>
      <c r="G13" s="1605"/>
      <c r="H13" s="1605"/>
      <c r="I13" s="616"/>
    </row>
    <row r="14" spans="1:10" s="612" customFormat="1" ht="23.25" customHeight="1">
      <c r="A14" s="1605"/>
      <c r="B14" s="608" t="s">
        <v>986</v>
      </c>
      <c r="C14" s="617"/>
      <c r="D14" s="617"/>
      <c r="E14" s="617"/>
      <c r="F14" s="617"/>
      <c r="G14" s="1605"/>
      <c r="H14" s="1605"/>
      <c r="I14" s="617"/>
    </row>
    <row r="15" spans="1:10" ht="23.25" customHeight="1">
      <c r="A15" s="1605"/>
      <c r="B15" s="608" t="s">
        <v>1291</v>
      </c>
      <c r="C15" s="615"/>
      <c r="D15" s="616"/>
      <c r="E15" s="616"/>
      <c r="F15" s="616"/>
      <c r="G15" s="1605"/>
      <c r="H15" s="1605"/>
      <c r="I15" s="616"/>
    </row>
    <row r="16" spans="1:10" ht="23.25" customHeight="1">
      <c r="A16" s="1605"/>
      <c r="B16" s="608" t="s">
        <v>1292</v>
      </c>
      <c r="C16" s="615"/>
      <c r="D16" s="616"/>
      <c r="E16" s="616"/>
      <c r="F16" s="616"/>
      <c r="G16" s="1605"/>
      <c r="H16" s="1605"/>
      <c r="I16" s="616"/>
    </row>
    <row r="17" spans="1:24" s="612" customFormat="1" ht="23.25" customHeight="1">
      <c r="A17" s="1605"/>
      <c r="B17" s="608" t="s">
        <v>986</v>
      </c>
      <c r="C17" s="617"/>
      <c r="D17" s="617"/>
      <c r="E17" s="617"/>
      <c r="F17" s="617"/>
      <c r="G17" s="1605"/>
      <c r="H17" s="1605"/>
      <c r="I17" s="617"/>
    </row>
    <row r="18" spans="1:24" ht="23.25" customHeight="1">
      <c r="A18" s="1605"/>
      <c r="B18" s="608" t="s">
        <v>1291</v>
      </c>
      <c r="C18" s="615"/>
      <c r="D18" s="616"/>
      <c r="E18" s="616"/>
      <c r="F18" s="616"/>
      <c r="G18" s="1605"/>
      <c r="H18" s="1605"/>
      <c r="I18" s="616"/>
    </row>
    <row r="19" spans="1:24" ht="23.25" customHeight="1">
      <c r="A19" s="1605"/>
      <c r="B19" s="608" t="s">
        <v>1292</v>
      </c>
      <c r="C19" s="615"/>
      <c r="D19" s="616"/>
      <c r="E19" s="616"/>
      <c r="F19" s="616"/>
      <c r="G19" s="1605"/>
      <c r="H19" s="1605"/>
      <c r="I19" s="616"/>
    </row>
    <row r="20" spans="1:24" s="530" customFormat="1" ht="24" customHeight="1">
      <c r="A20" s="496" t="s">
        <v>1293</v>
      </c>
      <c r="B20" s="525"/>
      <c r="C20" s="525"/>
      <c r="D20" s="526"/>
      <c r="E20" s="527"/>
      <c r="F20" s="527"/>
      <c r="G20" s="526"/>
      <c r="H20" s="526"/>
      <c r="I20" s="618"/>
      <c r="J20" s="533"/>
      <c r="L20" s="532"/>
      <c r="M20" s="532"/>
      <c r="N20" s="533"/>
      <c r="O20" s="534"/>
    </row>
    <row r="21" spans="1:24" s="530" customFormat="1" ht="14.25" customHeight="1">
      <c r="A21" s="531"/>
      <c r="B21" s="532"/>
      <c r="C21" s="532"/>
      <c r="E21" s="533"/>
      <c r="F21" s="533"/>
      <c r="I21" s="622" t="s">
        <v>1294</v>
      </c>
      <c r="J21" s="533"/>
      <c r="L21" s="532"/>
      <c r="M21" s="532"/>
      <c r="N21" s="533"/>
      <c r="O21" s="534"/>
    </row>
    <row r="22" spans="1:24" s="530" customFormat="1" ht="16.5" customHeight="1">
      <c r="A22" s="536" t="s">
        <v>996</v>
      </c>
      <c r="B22" s="532"/>
      <c r="C22" s="536" t="s">
        <v>1347</v>
      </c>
      <c r="D22" s="536" t="s">
        <v>1348</v>
      </c>
      <c r="F22" s="536" t="s">
        <v>1295</v>
      </c>
      <c r="H22" s="531"/>
      <c r="K22" s="532"/>
      <c r="M22" s="532"/>
      <c r="P22" s="532"/>
    </row>
    <row r="23" spans="1:24" s="530" customFormat="1" ht="16.5" customHeight="1">
      <c r="D23" s="536" t="s">
        <v>1349</v>
      </c>
      <c r="K23" s="532"/>
      <c r="L23" s="536"/>
      <c r="M23" s="532"/>
      <c r="O23" s="532"/>
      <c r="P23" s="532"/>
    </row>
    <row r="24" spans="1:24" ht="16.5" customHeight="1">
      <c r="A24" s="619" t="s">
        <v>1296</v>
      </c>
      <c r="B24" s="619"/>
      <c r="C24" s="620"/>
      <c r="D24" s="620"/>
      <c r="E24" s="620"/>
      <c r="F24" s="620"/>
      <c r="G24" s="620"/>
      <c r="H24" s="620"/>
      <c r="I24" s="620"/>
      <c r="J24" s="620"/>
      <c r="K24" s="620"/>
      <c r="L24" s="620"/>
      <c r="M24" s="620"/>
      <c r="N24" s="620"/>
      <c r="O24" s="620"/>
      <c r="P24" s="620"/>
      <c r="Q24" s="620"/>
      <c r="R24" s="620"/>
      <c r="S24" s="620"/>
      <c r="T24" s="620"/>
      <c r="U24" s="620"/>
      <c r="V24" s="620"/>
      <c r="W24" s="620"/>
      <c r="X24" s="620"/>
    </row>
    <row r="25" spans="1:24" ht="16.5" customHeight="1">
      <c r="A25" s="539" t="s">
        <v>1312</v>
      </c>
      <c r="B25" s="619"/>
      <c r="C25" s="620"/>
      <c r="D25" s="620"/>
      <c r="E25" s="620"/>
      <c r="F25" s="620"/>
      <c r="G25" s="620"/>
      <c r="H25" s="620"/>
      <c r="I25" s="620"/>
      <c r="J25" s="620"/>
      <c r="K25" s="620"/>
      <c r="L25" s="620"/>
      <c r="M25" s="620"/>
      <c r="N25" s="620"/>
      <c r="O25" s="620"/>
      <c r="P25" s="620"/>
      <c r="Q25" s="620"/>
      <c r="R25" s="620"/>
      <c r="S25" s="620"/>
      <c r="T25" s="620"/>
      <c r="U25" s="620"/>
      <c r="V25" s="620"/>
      <c r="W25" s="620"/>
      <c r="X25" s="620"/>
    </row>
    <row r="26" spans="1:24" ht="12" customHeight="1">
      <c r="A26" s="621"/>
      <c r="B26" s="621"/>
      <c r="C26" s="621"/>
      <c r="D26" s="621"/>
      <c r="E26" s="621"/>
      <c r="F26" s="621"/>
      <c r="G26" s="621"/>
      <c r="H26" s="621"/>
      <c r="I26" s="621"/>
      <c r="J26" s="621"/>
      <c r="K26" s="621"/>
      <c r="L26" s="621"/>
      <c r="M26" s="621"/>
      <c r="N26" s="621"/>
      <c r="O26" s="621"/>
      <c r="P26" s="621"/>
      <c r="Q26" s="621"/>
      <c r="R26" s="621"/>
      <c r="S26" s="621"/>
      <c r="T26" s="621"/>
      <c r="U26" s="621"/>
      <c r="V26" s="621"/>
      <c r="W26" s="621"/>
      <c r="X26" s="621"/>
    </row>
  </sheetData>
  <mergeCells count="21">
    <mergeCell ref="A17:A19"/>
    <mergeCell ref="G17:H17"/>
    <mergeCell ref="G18:H18"/>
    <mergeCell ref="G19:H19"/>
    <mergeCell ref="A11:A13"/>
    <mergeCell ref="G11:H11"/>
    <mergeCell ref="G12:H12"/>
    <mergeCell ref="G13:H13"/>
    <mergeCell ref="A14:A16"/>
    <mergeCell ref="G14:H14"/>
    <mergeCell ref="G15:H15"/>
    <mergeCell ref="G16:H16"/>
    <mergeCell ref="A8:A10"/>
    <mergeCell ref="G8:H8"/>
    <mergeCell ref="G9:H9"/>
    <mergeCell ref="G10:H10"/>
    <mergeCell ref="H1:I1"/>
    <mergeCell ref="H2:I2"/>
    <mergeCell ref="A4:I4"/>
    <mergeCell ref="C6:G6"/>
    <mergeCell ref="G7:H7"/>
  </mergeCells>
  <phoneticPr fontId="15" type="noConversion"/>
  <hyperlinks>
    <hyperlink ref="J2" location="預告統計資料發布時間表!A1" display="回發布時間表" xr:uid="{7B473669-1847-4439-8B13-E8827F918B0E}"/>
  </hyperlinks>
  <printOptions horizontalCentered="1" verticalCentered="1"/>
  <pageMargins left="0.78740157480314998" right="0.59015748031496096" top="1.2791338582677159" bottom="1.1224409448818899" header="0.98385826771653495" footer="0.82716535433070904"/>
  <pageSetup paperSize="0" pageOrder="overThenDown" orientation="landscape" horizontalDpi="0" verticalDpi="0" copies="0"/>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5FED-867C-4655-82B2-FCC935103C6B}">
  <dimension ref="A1:IU67"/>
  <sheetViews>
    <sheetView workbookViewId="0">
      <selection activeCell="L2" sqref="L2"/>
    </sheetView>
  </sheetViews>
  <sheetFormatPr defaultRowHeight="16.5" customHeight="1"/>
  <cols>
    <col min="1" max="1" width="12.625" style="628" customWidth="1"/>
    <col min="2" max="2" width="10.625" style="628" customWidth="1"/>
    <col min="3" max="7" width="18.625" style="628" customWidth="1"/>
    <col min="8" max="11" width="9.625" style="628" customWidth="1"/>
    <col min="12" max="255" width="9" style="628" customWidth="1"/>
    <col min="256" max="1022" width="9" style="626" customWidth="1"/>
    <col min="1023" max="1023" width="7" style="626" customWidth="1"/>
    <col min="1024" max="16384" width="9" style="626"/>
  </cols>
  <sheetData>
    <row r="1" spans="1:12" ht="16.5" customHeight="1">
      <c r="A1" s="492" t="s">
        <v>960</v>
      </c>
      <c r="B1" s="623"/>
      <c r="C1" s="624"/>
      <c r="D1" s="625"/>
      <c r="E1" s="626"/>
      <c r="F1" s="531"/>
      <c r="G1" s="627"/>
      <c r="H1" s="496" t="s">
        <v>1136</v>
      </c>
      <c r="I1" s="1584" t="s">
        <v>1261</v>
      </c>
      <c r="J1" s="1584"/>
      <c r="K1" s="1584"/>
    </row>
    <row r="2" spans="1:12" ht="18" customHeight="1">
      <c r="A2" s="573" t="s">
        <v>1262</v>
      </c>
      <c r="B2" s="574" t="s">
        <v>1263</v>
      </c>
      <c r="C2" s="629"/>
      <c r="D2" s="630"/>
      <c r="E2" s="626"/>
      <c r="F2" s="631"/>
      <c r="G2" s="632"/>
      <c r="H2" s="496" t="s">
        <v>1264</v>
      </c>
      <c r="I2" s="1585" t="s">
        <v>1350</v>
      </c>
      <c r="J2" s="1585"/>
      <c r="K2" s="1585"/>
      <c r="L2" s="1" t="s">
        <v>12</v>
      </c>
    </row>
    <row r="3" spans="1:12" ht="14.25" customHeight="1">
      <c r="A3" s="1606"/>
      <c r="B3" s="1606"/>
      <c r="C3" s="1606"/>
      <c r="D3" s="1606"/>
      <c r="E3" s="1606"/>
      <c r="F3" s="1606"/>
      <c r="G3" s="1606"/>
      <c r="H3" s="1606"/>
      <c r="I3" s="1606"/>
      <c r="J3" s="1606"/>
      <c r="K3" s="1606"/>
    </row>
    <row r="4" spans="1:12" ht="28.5" customHeight="1">
      <c r="A4" s="1607" t="s">
        <v>1351</v>
      </c>
      <c r="B4" s="1607"/>
      <c r="C4" s="1607"/>
      <c r="D4" s="1607"/>
      <c r="E4" s="1607"/>
      <c r="F4" s="1607"/>
      <c r="G4" s="1607"/>
      <c r="H4" s="1607"/>
      <c r="I4" s="1607"/>
      <c r="J4" s="1607"/>
      <c r="K4" s="1607"/>
    </row>
    <row r="5" spans="1:12" ht="19.5" customHeight="1">
      <c r="A5" s="1608" t="s">
        <v>1313</v>
      </c>
      <c r="B5" s="1608"/>
      <c r="C5" s="1608"/>
      <c r="D5" s="1608"/>
      <c r="E5" s="1608"/>
      <c r="F5" s="1608"/>
      <c r="G5" s="1608"/>
      <c r="H5" s="1608"/>
      <c r="I5" s="1608"/>
      <c r="J5" s="1608"/>
      <c r="K5" s="1608"/>
    </row>
    <row r="6" spans="1:12" ht="59.25" customHeight="1">
      <c r="A6" s="1611" t="s">
        <v>1268</v>
      </c>
      <c r="B6" s="1611" t="s">
        <v>1269</v>
      </c>
      <c r="C6" s="1611" t="s">
        <v>1352</v>
      </c>
      <c r="D6" s="1611" t="s">
        <v>1353</v>
      </c>
      <c r="E6" s="1610" t="s">
        <v>1354</v>
      </c>
      <c r="F6" s="1610" t="s">
        <v>1355</v>
      </c>
      <c r="G6" s="1611" t="s">
        <v>1356</v>
      </c>
      <c r="H6" s="1611" t="s">
        <v>1357</v>
      </c>
      <c r="I6" s="1611"/>
      <c r="J6" s="1611"/>
      <c r="K6" s="1611"/>
      <c r="L6" s="635"/>
    </row>
    <row r="7" spans="1:12" ht="20.25" customHeight="1">
      <c r="A7" s="1611"/>
      <c r="B7" s="1611"/>
      <c r="C7" s="1611"/>
      <c r="D7" s="1611"/>
      <c r="E7" s="1610"/>
      <c r="F7" s="1610"/>
      <c r="G7" s="1611"/>
      <c r="H7" s="636" t="s">
        <v>986</v>
      </c>
      <c r="I7" s="636" t="s">
        <v>1333</v>
      </c>
      <c r="J7" s="636" t="s">
        <v>1334</v>
      </c>
      <c r="K7" s="633" t="s">
        <v>1358</v>
      </c>
      <c r="L7" s="635"/>
    </row>
    <row r="8" spans="1:12" ht="19.5" customHeight="1">
      <c r="A8" s="1611" t="s">
        <v>1118</v>
      </c>
      <c r="B8" s="637" t="s">
        <v>986</v>
      </c>
      <c r="C8" s="638" t="s">
        <v>1290</v>
      </c>
      <c r="D8" s="638" t="s">
        <v>1290</v>
      </c>
      <c r="E8" s="638" t="s">
        <v>1290</v>
      </c>
      <c r="F8" s="639" t="s">
        <v>1290</v>
      </c>
      <c r="G8" s="638" t="s">
        <v>1290</v>
      </c>
      <c r="H8" s="639" t="s">
        <v>1290</v>
      </c>
      <c r="I8" s="639" t="s">
        <v>1290</v>
      </c>
      <c r="J8" s="639" t="s">
        <v>1290</v>
      </c>
      <c r="K8" s="640" t="s">
        <v>1290</v>
      </c>
    </row>
    <row r="9" spans="1:12" ht="19.5" customHeight="1">
      <c r="A9" s="1611"/>
      <c r="B9" s="633" t="s">
        <v>1291</v>
      </c>
      <c r="C9" s="641" t="s">
        <v>1290</v>
      </c>
      <c r="D9" s="641" t="s">
        <v>1290</v>
      </c>
      <c r="E9" s="641" t="s">
        <v>1290</v>
      </c>
      <c r="F9" s="642" t="s">
        <v>1290</v>
      </c>
      <c r="G9" s="641" t="s">
        <v>1290</v>
      </c>
      <c r="H9" s="642" t="s">
        <v>1359</v>
      </c>
      <c r="I9" s="642" t="s">
        <v>1359</v>
      </c>
      <c r="J9" s="642" t="s">
        <v>1290</v>
      </c>
      <c r="K9" s="643" t="s">
        <v>1290</v>
      </c>
    </row>
    <row r="10" spans="1:12" ht="19.5" customHeight="1">
      <c r="A10" s="1611"/>
      <c r="B10" s="633" t="s">
        <v>1292</v>
      </c>
      <c r="C10" s="643" t="s">
        <v>1290</v>
      </c>
      <c r="D10" s="643" t="s">
        <v>1290</v>
      </c>
      <c r="E10" s="643" t="s">
        <v>1290</v>
      </c>
      <c r="F10" s="644" t="s">
        <v>1290</v>
      </c>
      <c r="G10" s="643" t="s">
        <v>1290</v>
      </c>
      <c r="H10" s="644" t="s">
        <v>1290</v>
      </c>
      <c r="I10" s="644" t="s">
        <v>1290</v>
      </c>
      <c r="J10" s="644" t="s">
        <v>1290</v>
      </c>
      <c r="K10" s="643" t="s">
        <v>1290</v>
      </c>
    </row>
    <row r="11" spans="1:12" ht="19.5" customHeight="1">
      <c r="A11" s="1609"/>
      <c r="B11" s="634" t="s">
        <v>986</v>
      </c>
      <c r="C11" s="645"/>
      <c r="D11" s="645"/>
      <c r="E11" s="645"/>
      <c r="F11" s="646"/>
      <c r="G11" s="645"/>
      <c r="H11" s="646"/>
      <c r="I11" s="646"/>
      <c r="J11" s="646"/>
      <c r="K11" s="645"/>
    </row>
    <row r="12" spans="1:12" ht="19.5" customHeight="1">
      <c r="A12" s="1609"/>
      <c r="B12" s="633" t="s">
        <v>1291</v>
      </c>
      <c r="C12" s="647"/>
      <c r="D12" s="645"/>
      <c r="E12" s="645"/>
      <c r="F12" s="646"/>
      <c r="G12" s="645"/>
      <c r="H12" s="646"/>
      <c r="I12" s="646"/>
      <c r="J12" s="646"/>
      <c r="K12" s="645"/>
    </row>
    <row r="13" spans="1:12" ht="19.5" customHeight="1">
      <c r="A13" s="1609"/>
      <c r="B13" s="633" t="s">
        <v>1292</v>
      </c>
      <c r="C13" s="647"/>
      <c r="D13" s="645"/>
      <c r="E13" s="645"/>
      <c r="F13" s="646"/>
      <c r="G13" s="645"/>
      <c r="H13" s="646"/>
      <c r="I13" s="646"/>
      <c r="J13" s="646"/>
      <c r="K13" s="645"/>
    </row>
    <row r="14" spans="1:12" ht="19.5" customHeight="1">
      <c r="A14" s="1609"/>
      <c r="B14" s="634" t="s">
        <v>986</v>
      </c>
      <c r="C14" s="645"/>
      <c r="D14" s="645"/>
      <c r="E14" s="645"/>
      <c r="F14" s="646"/>
      <c r="G14" s="645"/>
      <c r="H14" s="646"/>
      <c r="I14" s="646"/>
      <c r="J14" s="646"/>
      <c r="K14" s="645"/>
    </row>
    <row r="15" spans="1:12" ht="19.5" customHeight="1">
      <c r="A15" s="1609"/>
      <c r="B15" s="633" t="s">
        <v>1291</v>
      </c>
      <c r="C15" s="647"/>
      <c r="D15" s="645"/>
      <c r="E15" s="645"/>
      <c r="F15" s="646"/>
      <c r="G15" s="645"/>
      <c r="H15" s="646"/>
      <c r="I15" s="646"/>
      <c r="J15" s="646"/>
      <c r="K15" s="645"/>
    </row>
    <row r="16" spans="1:12" ht="19.5" customHeight="1">
      <c r="A16" s="1609"/>
      <c r="B16" s="633" t="s">
        <v>1292</v>
      </c>
      <c r="C16" s="647"/>
      <c r="D16" s="645"/>
      <c r="E16" s="645"/>
      <c r="F16" s="646"/>
      <c r="G16" s="645"/>
      <c r="H16" s="646"/>
      <c r="I16" s="646"/>
      <c r="J16" s="646"/>
      <c r="K16" s="645"/>
    </row>
    <row r="17" spans="1:11" ht="19.5" customHeight="1">
      <c r="A17" s="1609"/>
      <c r="B17" s="634" t="s">
        <v>986</v>
      </c>
      <c r="C17" s="645"/>
      <c r="D17" s="645"/>
      <c r="E17" s="645"/>
      <c r="F17" s="646"/>
      <c r="G17" s="645"/>
      <c r="H17" s="646"/>
      <c r="I17" s="646"/>
      <c r="J17" s="646"/>
      <c r="K17" s="645"/>
    </row>
    <row r="18" spans="1:11" ht="19.5" customHeight="1">
      <c r="A18" s="1609"/>
      <c r="B18" s="633" t="s">
        <v>1291</v>
      </c>
      <c r="C18" s="647"/>
      <c r="D18" s="645"/>
      <c r="E18" s="645"/>
      <c r="F18" s="646"/>
      <c r="G18" s="645"/>
      <c r="H18" s="646"/>
      <c r="I18" s="646"/>
      <c r="J18" s="646"/>
      <c r="K18" s="645"/>
    </row>
    <row r="19" spans="1:11" ht="19.5" customHeight="1">
      <c r="A19" s="1609"/>
      <c r="B19" s="633" t="s">
        <v>1292</v>
      </c>
      <c r="C19" s="647"/>
      <c r="D19" s="645"/>
      <c r="E19" s="645"/>
      <c r="F19" s="646"/>
      <c r="G19" s="645"/>
      <c r="H19" s="646"/>
      <c r="I19" s="646"/>
      <c r="J19" s="646"/>
      <c r="K19" s="645"/>
    </row>
    <row r="20" spans="1:11" ht="20.100000000000001" customHeight="1">
      <c r="A20" s="496" t="s">
        <v>1293</v>
      </c>
      <c r="B20" s="525"/>
      <c r="C20" s="525"/>
      <c r="D20" s="526"/>
      <c r="E20" s="527"/>
      <c r="F20" s="527"/>
      <c r="G20" s="527"/>
      <c r="H20" s="527"/>
      <c r="I20" s="527"/>
      <c r="J20" s="527"/>
      <c r="K20" s="529"/>
    </row>
    <row r="21" spans="1:11" ht="20.100000000000001" customHeight="1">
      <c r="A21" s="531"/>
      <c r="B21" s="532"/>
      <c r="C21" s="532"/>
      <c r="D21" s="530"/>
      <c r="E21" s="533"/>
      <c r="F21" s="533"/>
      <c r="G21" s="533"/>
      <c r="H21" s="533"/>
      <c r="I21" s="533"/>
      <c r="J21" s="533"/>
      <c r="K21" s="649" t="s">
        <v>1294</v>
      </c>
    </row>
    <row r="22" spans="1:11" ht="19.5" customHeight="1">
      <c r="A22" s="536" t="s">
        <v>996</v>
      </c>
      <c r="B22" s="532"/>
      <c r="C22" s="536" t="s">
        <v>1360</v>
      </c>
      <c r="D22" s="532" t="s">
        <v>1348</v>
      </c>
      <c r="F22" s="536" t="s">
        <v>1295</v>
      </c>
      <c r="H22" s="536"/>
      <c r="I22" s="536"/>
      <c r="J22" s="536"/>
      <c r="K22" s="530"/>
    </row>
    <row r="23" spans="1:11" ht="19.5" customHeight="1">
      <c r="A23" s="530"/>
      <c r="B23" s="530"/>
      <c r="C23" s="530"/>
      <c r="D23" s="532" t="s">
        <v>1349</v>
      </c>
      <c r="F23" s="532"/>
      <c r="G23" s="532"/>
      <c r="H23" s="532"/>
      <c r="I23" s="532"/>
      <c r="J23" s="532"/>
      <c r="K23" s="530"/>
    </row>
    <row r="24" spans="1:11" ht="19.5" customHeight="1">
      <c r="A24" s="648" t="s">
        <v>1361</v>
      </c>
      <c r="B24" s="648"/>
      <c r="C24" s="625"/>
      <c r="D24" s="625"/>
      <c r="E24" s="625"/>
      <c r="F24" s="625"/>
      <c r="G24" s="625"/>
      <c r="H24" s="625"/>
      <c r="I24" s="625"/>
      <c r="J24" s="625"/>
      <c r="K24" s="625"/>
    </row>
    <row r="25" spans="1:11" ht="19.5" customHeight="1">
      <c r="A25" s="539" t="s">
        <v>1312</v>
      </c>
      <c r="B25" s="648"/>
      <c r="C25" s="625"/>
      <c r="D25" s="625"/>
      <c r="E25" s="625"/>
      <c r="F25" s="625"/>
      <c r="G25" s="625"/>
      <c r="H25" s="625"/>
      <c r="I25" s="625"/>
      <c r="J25" s="625"/>
      <c r="K25" s="625"/>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A17:A19"/>
    <mergeCell ref="F6:F7"/>
    <mergeCell ref="G6:G7"/>
    <mergeCell ref="H6:K6"/>
    <mergeCell ref="A8:A10"/>
    <mergeCell ref="A11:A13"/>
    <mergeCell ref="A14:A16"/>
    <mergeCell ref="A6:A7"/>
    <mergeCell ref="B6:B7"/>
    <mergeCell ref="C6:C7"/>
    <mergeCell ref="D6:D7"/>
    <mergeCell ref="E6:E7"/>
    <mergeCell ref="I1:K1"/>
    <mergeCell ref="I2:K2"/>
    <mergeCell ref="A3:K3"/>
    <mergeCell ref="A4:K4"/>
    <mergeCell ref="A5:K5"/>
  </mergeCells>
  <phoneticPr fontId="15" type="noConversion"/>
  <hyperlinks>
    <hyperlink ref="L2" location="預告統計資料發布時間表!A1" display="回發布時間表" xr:uid="{2AA990E2-A807-434D-8A2E-4DE02E602388}"/>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AA34-08B1-48DF-94AE-C66D89B93DB2}">
  <dimension ref="A1:IW30"/>
  <sheetViews>
    <sheetView workbookViewId="0">
      <selection activeCell="Z2" sqref="Z2"/>
    </sheetView>
  </sheetViews>
  <sheetFormatPr defaultRowHeight="16.5" customHeight="1"/>
  <cols>
    <col min="1" max="1" width="9.625" style="530" customWidth="1"/>
    <col min="2" max="15" width="6" style="530" customWidth="1"/>
    <col min="16" max="17" width="7.375" style="530" customWidth="1"/>
    <col min="18" max="21" width="6" style="530" customWidth="1"/>
    <col min="22" max="22" width="6.75" style="530" customWidth="1"/>
    <col min="23" max="25" width="6.875" style="530" customWidth="1"/>
    <col min="26" max="26" width="10.5" style="530" customWidth="1"/>
    <col min="27" max="28" width="8.125" style="530" customWidth="1"/>
    <col min="29" max="29" width="8.625" style="530" customWidth="1"/>
    <col min="30" max="30" width="10.625" style="530" customWidth="1"/>
    <col min="31" max="31" width="6.125" style="530" customWidth="1"/>
    <col min="32" max="32" width="8.125" style="530" customWidth="1"/>
    <col min="33" max="33" width="8.5" style="530" customWidth="1"/>
    <col min="34" max="34" width="8.125" style="530" customWidth="1"/>
    <col min="35" max="35" width="7.625" style="530" customWidth="1"/>
    <col min="36" max="257" width="12.125" style="530" customWidth="1"/>
    <col min="258" max="1024" width="12.125" style="674" customWidth="1"/>
    <col min="1025" max="1025" width="7" style="674" customWidth="1"/>
    <col min="1026" max="16384" width="9" style="674"/>
  </cols>
  <sheetData>
    <row r="1" spans="1:26" ht="16.5" customHeight="1">
      <c r="A1" s="650" t="s">
        <v>960</v>
      </c>
      <c r="B1" s="623"/>
      <c r="C1" s="532"/>
      <c r="U1" s="1584" t="s">
        <v>1136</v>
      </c>
      <c r="V1" s="1584"/>
      <c r="W1" s="1584" t="s">
        <v>1261</v>
      </c>
      <c r="X1" s="1584"/>
      <c r="Y1" s="1584"/>
    </row>
    <row r="2" spans="1:26" ht="20.25" customHeight="1">
      <c r="A2" s="650" t="s">
        <v>1262</v>
      </c>
      <c r="B2" s="574" t="s">
        <v>1362</v>
      </c>
      <c r="C2" s="532"/>
      <c r="U2" s="1584" t="s">
        <v>1264</v>
      </c>
      <c r="V2" s="1584"/>
      <c r="W2" s="1585" t="s">
        <v>1363</v>
      </c>
      <c r="X2" s="1585"/>
      <c r="Y2" s="1585"/>
      <c r="Z2" s="1" t="s">
        <v>12</v>
      </c>
    </row>
    <row r="3" spans="1:26" ht="19.5" customHeight="1">
      <c r="A3" s="531"/>
      <c r="B3" s="651"/>
      <c r="C3" s="652"/>
      <c r="D3" s="653"/>
      <c r="E3" s="654"/>
      <c r="F3" s="654"/>
      <c r="G3" s="653"/>
      <c r="H3" s="654"/>
      <c r="I3" s="654"/>
      <c r="J3" s="654"/>
      <c r="K3" s="654"/>
      <c r="L3" s="654"/>
      <c r="M3" s="654"/>
      <c r="N3" s="654"/>
      <c r="O3" s="654"/>
      <c r="P3" s="654"/>
      <c r="Q3" s="654"/>
      <c r="R3" s="654"/>
      <c r="S3" s="654"/>
      <c r="T3" s="654"/>
      <c r="U3" s="654"/>
      <c r="V3" s="654"/>
      <c r="W3" s="654"/>
      <c r="X3" s="654"/>
      <c r="Y3" s="654"/>
    </row>
    <row r="4" spans="1:26" ht="26.25" customHeight="1">
      <c r="A4" s="1613" t="s">
        <v>1395</v>
      </c>
      <c r="B4" s="1613"/>
      <c r="C4" s="1613"/>
      <c r="D4" s="1613"/>
      <c r="E4" s="1613"/>
      <c r="F4" s="1613"/>
      <c r="G4" s="1613"/>
      <c r="H4" s="1613"/>
      <c r="I4" s="1613"/>
      <c r="J4" s="1613"/>
      <c r="K4" s="1613"/>
      <c r="L4" s="1613"/>
      <c r="M4" s="1613"/>
      <c r="N4" s="1613"/>
      <c r="O4" s="1613"/>
      <c r="P4" s="1613"/>
      <c r="Q4" s="1613"/>
      <c r="R4" s="1613"/>
      <c r="S4" s="1613"/>
      <c r="T4" s="1613"/>
      <c r="U4" s="1613"/>
      <c r="V4" s="1613"/>
      <c r="W4" s="1613"/>
      <c r="X4" s="1613"/>
      <c r="Y4" s="1613"/>
    </row>
    <row r="5" spans="1:26" ht="8.25" customHeight="1">
      <c r="A5" s="655"/>
      <c r="B5" s="656"/>
      <c r="C5" s="656"/>
      <c r="D5" s="656"/>
      <c r="E5" s="656"/>
      <c r="F5" s="656"/>
      <c r="G5" s="656"/>
      <c r="H5" s="656"/>
      <c r="I5" s="656"/>
      <c r="J5" s="656"/>
      <c r="K5" s="656"/>
      <c r="L5" s="656"/>
      <c r="M5" s="656"/>
      <c r="N5" s="656"/>
      <c r="O5" s="656"/>
      <c r="P5" s="656"/>
      <c r="Q5" s="656"/>
      <c r="R5" s="656"/>
      <c r="S5" s="656"/>
      <c r="T5" s="656"/>
      <c r="U5" s="656"/>
      <c r="V5" s="656"/>
    </row>
    <row r="6" spans="1:26" ht="17.25" customHeight="1">
      <c r="B6" s="1612" t="s">
        <v>1396</v>
      </c>
      <c r="C6" s="1612"/>
      <c r="D6" s="1612"/>
      <c r="E6" s="1612"/>
      <c r="F6" s="1612"/>
      <c r="G6" s="1612"/>
      <c r="H6" s="1612"/>
      <c r="I6" s="1612"/>
      <c r="J6" s="1612"/>
      <c r="K6" s="1612"/>
      <c r="L6" s="1612"/>
      <c r="M6" s="1612"/>
      <c r="N6" s="1612"/>
      <c r="O6" s="1612"/>
      <c r="P6" s="1612"/>
      <c r="Q6" s="1612"/>
      <c r="R6" s="1612"/>
      <c r="S6" s="1612"/>
      <c r="T6" s="1612"/>
      <c r="U6" s="1612"/>
      <c r="V6" s="1612"/>
      <c r="Y6" s="534" t="s">
        <v>1364</v>
      </c>
    </row>
    <row r="7" spans="1:26" s="531" customFormat="1" ht="24.95" customHeight="1">
      <c r="A7" s="1616" t="s">
        <v>1268</v>
      </c>
      <c r="B7" s="1617" t="s">
        <v>1365</v>
      </c>
      <c r="C7" s="1617" t="s">
        <v>1366</v>
      </c>
      <c r="D7" s="1584" t="s">
        <v>1367</v>
      </c>
      <c r="E7" s="1584"/>
      <c r="F7" s="1614" t="s">
        <v>1368</v>
      </c>
      <c r="G7" s="1614"/>
      <c r="H7" s="1614"/>
      <c r="I7" s="1614"/>
      <c r="J7" s="1614" t="s">
        <v>1369</v>
      </c>
      <c r="K7" s="1614"/>
      <c r="L7" s="1614"/>
      <c r="M7" s="1614"/>
      <c r="N7" s="1614"/>
      <c r="O7" s="1614"/>
      <c r="P7" s="1614" t="s">
        <v>1370</v>
      </c>
      <c r="Q7" s="1614"/>
      <c r="R7" s="1614"/>
      <c r="S7" s="1614"/>
      <c r="T7" s="1614" t="s">
        <v>1371</v>
      </c>
      <c r="U7" s="1614"/>
      <c r="V7" s="1615" t="s">
        <v>1372</v>
      </c>
      <c r="W7" s="1615"/>
      <c r="X7" s="1615"/>
      <c r="Y7" s="1615"/>
    </row>
    <row r="8" spans="1:26" s="531" customFormat="1" ht="93.75" customHeight="1">
      <c r="A8" s="1616"/>
      <c r="B8" s="1617"/>
      <c r="C8" s="1617"/>
      <c r="D8" s="657" t="s">
        <v>1333</v>
      </c>
      <c r="E8" s="657" t="s">
        <v>1334</v>
      </c>
      <c r="F8" s="657" t="s">
        <v>1373</v>
      </c>
      <c r="G8" s="657" t="s">
        <v>1374</v>
      </c>
      <c r="H8" s="657" t="s">
        <v>1375</v>
      </c>
      <c r="I8" s="657" t="s">
        <v>1376</v>
      </c>
      <c r="J8" s="657" t="s">
        <v>1377</v>
      </c>
      <c r="K8" s="657" t="s">
        <v>1378</v>
      </c>
      <c r="L8" s="657" t="s">
        <v>1379</v>
      </c>
      <c r="M8" s="657" t="s">
        <v>1380</v>
      </c>
      <c r="N8" s="657" t="s">
        <v>1381</v>
      </c>
      <c r="O8" s="657" t="s">
        <v>1382</v>
      </c>
      <c r="P8" s="658" t="s">
        <v>1383</v>
      </c>
      <c r="Q8" s="659" t="s">
        <v>1384</v>
      </c>
      <c r="R8" s="659" t="s">
        <v>1385</v>
      </c>
      <c r="S8" s="659" t="s">
        <v>1386</v>
      </c>
      <c r="T8" s="657" t="s">
        <v>1387</v>
      </c>
      <c r="U8" s="657" t="s">
        <v>1388</v>
      </c>
      <c r="V8" s="657" t="s">
        <v>1389</v>
      </c>
      <c r="W8" s="657" t="s">
        <v>1390</v>
      </c>
      <c r="X8" s="657" t="s">
        <v>1391</v>
      </c>
      <c r="Y8" s="660" t="s">
        <v>1392</v>
      </c>
    </row>
    <row r="9" spans="1:26" ht="21.95" customHeight="1">
      <c r="A9" s="661" t="s">
        <v>1289</v>
      </c>
      <c r="B9" s="662"/>
      <c r="C9" s="663">
        <v>9</v>
      </c>
      <c r="D9" s="663">
        <v>6</v>
      </c>
      <c r="E9" s="663">
        <v>3</v>
      </c>
      <c r="F9" s="663">
        <v>0</v>
      </c>
      <c r="G9" s="663">
        <v>0</v>
      </c>
      <c r="H9" s="663">
        <v>0</v>
      </c>
      <c r="I9" s="663">
        <v>9</v>
      </c>
      <c r="J9" s="663">
        <v>0</v>
      </c>
      <c r="K9" s="663">
        <v>4</v>
      </c>
      <c r="L9" s="663">
        <v>1</v>
      </c>
      <c r="M9" s="663">
        <v>1</v>
      </c>
      <c r="N9" s="663">
        <v>1</v>
      </c>
      <c r="O9" s="663">
        <v>2</v>
      </c>
      <c r="P9" s="663">
        <v>1</v>
      </c>
      <c r="Q9" s="663">
        <v>0</v>
      </c>
      <c r="R9" s="663">
        <v>3</v>
      </c>
      <c r="S9" s="663">
        <v>5</v>
      </c>
      <c r="T9" s="663">
        <v>7</v>
      </c>
      <c r="U9" s="663">
        <v>2</v>
      </c>
      <c r="V9" s="663">
        <v>0</v>
      </c>
      <c r="W9" s="663">
        <v>3</v>
      </c>
      <c r="X9" s="663">
        <v>2</v>
      </c>
      <c r="Y9" s="664">
        <v>4</v>
      </c>
    </row>
    <row r="10" spans="1:26" ht="21.95" customHeight="1">
      <c r="A10" s="665"/>
      <c r="B10" s="666"/>
      <c r="C10" s="666"/>
      <c r="D10" s="666"/>
      <c r="E10" s="666"/>
      <c r="F10" s="666"/>
      <c r="G10" s="666"/>
      <c r="H10" s="666"/>
      <c r="I10" s="666"/>
      <c r="J10" s="666"/>
      <c r="K10" s="666"/>
      <c r="L10" s="666"/>
      <c r="M10" s="666"/>
      <c r="N10" s="666"/>
      <c r="O10" s="666"/>
      <c r="P10" s="666"/>
      <c r="Q10" s="666"/>
      <c r="R10" s="666"/>
      <c r="S10" s="666"/>
      <c r="T10" s="666"/>
      <c r="U10" s="666"/>
      <c r="V10" s="666"/>
      <c r="W10" s="666"/>
      <c r="X10" s="666"/>
      <c r="Y10" s="667"/>
    </row>
    <row r="11" spans="1:26" ht="21.95" customHeight="1">
      <c r="A11" s="665"/>
      <c r="B11" s="666"/>
      <c r="C11" s="666"/>
      <c r="D11" s="666"/>
      <c r="E11" s="666"/>
      <c r="F11" s="666"/>
      <c r="G11" s="666"/>
      <c r="H11" s="666"/>
      <c r="I11" s="666"/>
      <c r="J11" s="666"/>
      <c r="K11" s="666"/>
      <c r="L11" s="666"/>
      <c r="M11" s="666"/>
      <c r="N11" s="666"/>
      <c r="O11" s="666"/>
      <c r="P11" s="666"/>
      <c r="Q11" s="666"/>
      <c r="R11" s="666"/>
      <c r="S11" s="666"/>
      <c r="T11" s="666"/>
      <c r="U11" s="666"/>
      <c r="V11" s="666"/>
      <c r="W11" s="666"/>
      <c r="X11" s="666"/>
      <c r="Y11" s="667"/>
    </row>
    <row r="12" spans="1:26" ht="21.95" customHeight="1">
      <c r="A12" s="665"/>
      <c r="B12" s="666"/>
      <c r="C12" s="666"/>
      <c r="D12" s="666"/>
      <c r="E12" s="666"/>
      <c r="F12" s="666"/>
      <c r="G12" s="666"/>
      <c r="H12" s="666"/>
      <c r="I12" s="666"/>
      <c r="J12" s="666"/>
      <c r="K12" s="666"/>
      <c r="L12" s="666"/>
      <c r="M12" s="666"/>
      <c r="N12" s="666"/>
      <c r="O12" s="666"/>
      <c r="P12" s="668"/>
      <c r="Q12" s="666"/>
      <c r="R12" s="666"/>
      <c r="S12" s="666"/>
      <c r="T12" s="666"/>
      <c r="U12" s="666"/>
      <c r="V12" s="666"/>
      <c r="W12" s="666"/>
      <c r="X12" s="666"/>
      <c r="Y12" s="667"/>
    </row>
    <row r="13" spans="1:26" ht="21.95" customHeight="1">
      <c r="A13" s="665"/>
      <c r="B13" s="666"/>
      <c r="C13" s="666"/>
      <c r="D13" s="666"/>
      <c r="E13" s="666"/>
      <c r="F13" s="666"/>
      <c r="G13" s="666"/>
      <c r="H13" s="666"/>
      <c r="I13" s="666"/>
      <c r="J13" s="666"/>
      <c r="K13" s="666"/>
      <c r="L13" s="666"/>
      <c r="M13" s="666"/>
      <c r="N13" s="666"/>
      <c r="O13" s="666"/>
      <c r="P13" s="666"/>
      <c r="Q13" s="666"/>
      <c r="R13" s="666"/>
      <c r="S13" s="666"/>
      <c r="T13" s="666"/>
      <c r="U13" s="666"/>
      <c r="V13" s="666"/>
      <c r="W13" s="666"/>
      <c r="X13" s="666"/>
      <c r="Y13" s="667"/>
    </row>
    <row r="14" spans="1:26" ht="21.95" customHeight="1">
      <c r="A14" s="665"/>
      <c r="B14" s="666"/>
      <c r="C14" s="666"/>
      <c r="D14" s="666"/>
      <c r="E14" s="666"/>
      <c r="F14" s="666"/>
      <c r="G14" s="666"/>
      <c r="H14" s="666"/>
      <c r="I14" s="666"/>
      <c r="J14" s="666"/>
      <c r="K14" s="666"/>
      <c r="L14" s="666"/>
      <c r="M14" s="666"/>
      <c r="N14" s="666"/>
      <c r="O14" s="666"/>
      <c r="P14" s="666"/>
      <c r="Q14" s="666"/>
      <c r="R14" s="666"/>
      <c r="S14" s="666"/>
      <c r="T14" s="666"/>
      <c r="U14" s="666"/>
      <c r="V14" s="666"/>
      <c r="W14" s="666"/>
      <c r="X14" s="666"/>
      <c r="Y14" s="667"/>
    </row>
    <row r="15" spans="1:26" ht="21.95" customHeight="1">
      <c r="A15" s="665"/>
      <c r="B15" s="666"/>
      <c r="C15" s="666"/>
      <c r="D15" s="666"/>
      <c r="E15" s="666"/>
      <c r="F15" s="666"/>
      <c r="G15" s="666"/>
      <c r="H15" s="666"/>
      <c r="I15" s="666"/>
      <c r="J15" s="666"/>
      <c r="K15" s="666"/>
      <c r="L15" s="666"/>
      <c r="M15" s="666"/>
      <c r="N15" s="666"/>
      <c r="O15" s="666"/>
      <c r="P15" s="666"/>
      <c r="Q15" s="666"/>
      <c r="R15" s="666"/>
      <c r="S15" s="666"/>
      <c r="T15" s="666"/>
      <c r="U15" s="666"/>
      <c r="V15" s="666"/>
      <c r="W15" s="666"/>
      <c r="X15" s="666"/>
      <c r="Y15" s="667"/>
    </row>
    <row r="16" spans="1:26" ht="21.95" customHeight="1">
      <c r="A16" s="665"/>
      <c r="B16" s="666"/>
      <c r="C16" s="666"/>
      <c r="D16" s="666"/>
      <c r="E16" s="666"/>
      <c r="F16" s="666"/>
      <c r="G16" s="666"/>
      <c r="H16" s="666"/>
      <c r="I16" s="666"/>
      <c r="J16" s="666"/>
      <c r="K16" s="666"/>
      <c r="L16" s="666"/>
      <c r="M16" s="666"/>
      <c r="N16" s="666"/>
      <c r="O16" s="666"/>
      <c r="P16" s="666"/>
      <c r="Q16" s="666"/>
      <c r="R16" s="666"/>
      <c r="S16" s="666"/>
      <c r="T16" s="666"/>
      <c r="U16" s="666"/>
      <c r="V16" s="666"/>
      <c r="W16" s="666"/>
      <c r="X16" s="666"/>
      <c r="Y16" s="667"/>
    </row>
    <row r="17" spans="1:35" ht="21.95" customHeight="1">
      <c r="A17" s="665"/>
      <c r="B17" s="666"/>
      <c r="C17" s="666"/>
      <c r="D17" s="666"/>
      <c r="E17" s="666"/>
      <c r="F17" s="666"/>
      <c r="G17" s="666"/>
      <c r="H17" s="666"/>
      <c r="I17" s="666"/>
      <c r="J17" s="666"/>
      <c r="K17" s="666"/>
      <c r="L17" s="666"/>
      <c r="M17" s="666"/>
      <c r="N17" s="666"/>
      <c r="O17" s="666"/>
      <c r="P17" s="666"/>
      <c r="Q17" s="666"/>
      <c r="R17" s="666"/>
      <c r="S17" s="666"/>
      <c r="T17" s="666"/>
      <c r="U17" s="666"/>
      <c r="V17" s="666"/>
      <c r="W17" s="666"/>
      <c r="X17" s="666"/>
      <c r="Y17" s="667"/>
    </row>
    <row r="18" spans="1:35" ht="21.95" customHeight="1">
      <c r="A18" s="665"/>
      <c r="B18" s="666"/>
      <c r="C18" s="666"/>
      <c r="D18" s="666"/>
      <c r="E18" s="666"/>
      <c r="F18" s="666"/>
      <c r="G18" s="666"/>
      <c r="H18" s="666"/>
      <c r="I18" s="666"/>
      <c r="J18" s="666"/>
      <c r="K18" s="666"/>
      <c r="L18" s="666"/>
      <c r="M18" s="666"/>
      <c r="N18" s="666"/>
      <c r="O18" s="666"/>
      <c r="P18" s="666"/>
      <c r="Q18" s="666"/>
      <c r="R18" s="666"/>
      <c r="S18" s="666"/>
      <c r="T18" s="666"/>
      <c r="U18" s="666"/>
      <c r="V18" s="666"/>
      <c r="W18" s="666"/>
      <c r="X18" s="666"/>
      <c r="Y18" s="667"/>
    </row>
    <row r="19" spans="1:35" ht="21.95" customHeight="1">
      <c r="A19" s="665"/>
      <c r="B19" s="666"/>
      <c r="C19" s="666"/>
      <c r="D19" s="666"/>
      <c r="E19" s="666"/>
      <c r="F19" s="666"/>
      <c r="G19" s="666"/>
      <c r="H19" s="666"/>
      <c r="I19" s="666"/>
      <c r="J19" s="666"/>
      <c r="K19" s="666"/>
      <c r="L19" s="666"/>
      <c r="M19" s="666"/>
      <c r="N19" s="666"/>
      <c r="O19" s="666"/>
      <c r="P19" s="666"/>
      <c r="Q19" s="666"/>
      <c r="R19" s="666"/>
      <c r="S19" s="666"/>
      <c r="T19" s="666"/>
      <c r="U19" s="666"/>
      <c r="V19" s="666"/>
      <c r="W19" s="666"/>
      <c r="X19" s="666"/>
      <c r="Y19" s="667"/>
    </row>
    <row r="20" spans="1:35" ht="21.95" customHeight="1">
      <c r="A20" s="665"/>
      <c r="B20" s="666"/>
      <c r="C20" s="666"/>
      <c r="D20" s="666"/>
      <c r="E20" s="666"/>
      <c r="F20" s="666"/>
      <c r="G20" s="666"/>
      <c r="H20" s="666"/>
      <c r="I20" s="666"/>
      <c r="J20" s="666"/>
      <c r="K20" s="666"/>
      <c r="L20" s="666"/>
      <c r="M20" s="666"/>
      <c r="N20" s="666"/>
      <c r="O20" s="666"/>
      <c r="P20" s="666"/>
      <c r="Q20" s="666"/>
      <c r="R20" s="666"/>
      <c r="S20" s="666"/>
      <c r="T20" s="666"/>
      <c r="U20" s="666"/>
      <c r="V20" s="666"/>
      <c r="W20" s="666"/>
      <c r="X20" s="666"/>
      <c r="Y20" s="667"/>
    </row>
    <row r="21" spans="1:35" ht="21.95" customHeight="1">
      <c r="A21" s="665"/>
      <c r="B21" s="666"/>
      <c r="C21" s="666"/>
      <c r="D21" s="666"/>
      <c r="E21" s="666"/>
      <c r="F21" s="666"/>
      <c r="G21" s="666"/>
      <c r="H21" s="666"/>
      <c r="I21" s="666"/>
      <c r="J21" s="666"/>
      <c r="K21" s="666"/>
      <c r="L21" s="666"/>
      <c r="M21" s="666"/>
      <c r="N21" s="666"/>
      <c r="O21" s="666"/>
      <c r="P21" s="666"/>
      <c r="Q21" s="666"/>
      <c r="R21" s="666"/>
      <c r="S21" s="666"/>
      <c r="T21" s="666"/>
      <c r="U21" s="666"/>
      <c r="V21" s="666"/>
      <c r="W21" s="666"/>
      <c r="X21" s="666"/>
      <c r="Y21" s="667"/>
    </row>
    <row r="22" spans="1:35" ht="21.95" customHeight="1">
      <c r="A22" s="665"/>
      <c r="B22" s="666"/>
      <c r="C22" s="666"/>
      <c r="D22" s="666"/>
      <c r="E22" s="666"/>
      <c r="F22" s="666"/>
      <c r="G22" s="666"/>
      <c r="H22" s="666"/>
      <c r="I22" s="666"/>
      <c r="J22" s="666"/>
      <c r="K22" s="666"/>
      <c r="L22" s="666"/>
      <c r="M22" s="666"/>
      <c r="N22" s="666"/>
      <c r="O22" s="666"/>
      <c r="P22" s="666"/>
      <c r="Q22" s="666"/>
      <c r="R22" s="666"/>
      <c r="S22" s="666"/>
      <c r="T22" s="666"/>
      <c r="U22" s="666"/>
      <c r="V22" s="666"/>
      <c r="W22" s="666"/>
      <c r="X22" s="666"/>
      <c r="Y22" s="667"/>
    </row>
    <row r="23" spans="1:35" ht="21.95" customHeight="1">
      <c r="A23" s="669" t="s">
        <v>1293</v>
      </c>
      <c r="B23" s="525"/>
      <c r="C23" s="525"/>
      <c r="D23" s="526"/>
      <c r="E23" s="527"/>
      <c r="F23" s="527"/>
      <c r="G23" s="526"/>
      <c r="H23" s="527"/>
      <c r="I23" s="527"/>
      <c r="J23" s="527"/>
      <c r="K23" s="527"/>
      <c r="L23" s="526"/>
      <c r="M23" s="525"/>
      <c r="N23" s="525"/>
      <c r="O23" s="527"/>
      <c r="P23" s="528"/>
      <c r="Q23" s="670"/>
      <c r="R23" s="527"/>
      <c r="S23" s="526"/>
      <c r="T23" s="525"/>
      <c r="U23" s="527"/>
      <c r="V23" s="527"/>
      <c r="W23" s="525"/>
      <c r="X23" s="527"/>
      <c r="Y23" s="526"/>
    </row>
    <row r="24" spans="1:35" ht="15.75" customHeight="1">
      <c r="A24" s="531"/>
      <c r="B24" s="532"/>
      <c r="C24" s="532"/>
      <c r="E24" s="533"/>
      <c r="F24" s="533"/>
      <c r="H24" s="533"/>
      <c r="I24" s="533"/>
      <c r="J24" s="533"/>
      <c r="K24" s="533"/>
      <c r="M24" s="532"/>
      <c r="N24" s="532"/>
      <c r="O24" s="533"/>
      <c r="P24" s="534"/>
      <c r="Q24" s="671"/>
      <c r="R24" s="533"/>
      <c r="T24" s="532"/>
      <c r="U24" s="533"/>
      <c r="V24" s="533"/>
      <c r="W24" s="533"/>
      <c r="Y24" s="649" t="s">
        <v>1397</v>
      </c>
    </row>
    <row r="25" spans="1:35" ht="16.5" customHeight="1">
      <c r="A25" s="536" t="s">
        <v>996</v>
      </c>
      <c r="B25" s="532"/>
      <c r="C25" s="532"/>
      <c r="F25" s="536" t="s">
        <v>997</v>
      </c>
      <c r="J25" s="532"/>
      <c r="K25" s="532" t="s">
        <v>1035</v>
      </c>
      <c r="O25" s="532"/>
      <c r="P25" s="536"/>
      <c r="Q25" s="536" t="s">
        <v>1295</v>
      </c>
      <c r="U25" s="536"/>
      <c r="V25" s="532"/>
      <c r="W25" s="532"/>
      <c r="X25" s="532"/>
      <c r="Y25" s="532"/>
    </row>
    <row r="26" spans="1:35" ht="16.5" customHeight="1">
      <c r="J26" s="532"/>
      <c r="K26" s="532" t="s">
        <v>1037</v>
      </c>
      <c r="N26" s="532"/>
      <c r="O26" s="532"/>
      <c r="P26" s="532"/>
      <c r="Q26" s="532"/>
      <c r="T26" s="532"/>
      <c r="U26" s="532"/>
      <c r="V26" s="532"/>
      <c r="W26" s="532"/>
      <c r="X26" s="532"/>
      <c r="Y26" s="532"/>
      <c r="Z26" s="532"/>
      <c r="AA26" s="532"/>
      <c r="AB26" s="532"/>
      <c r="AC26" s="532"/>
      <c r="AD26" s="532"/>
      <c r="AE26" s="536"/>
      <c r="AF26" s="532"/>
      <c r="AG26" s="532"/>
      <c r="AH26" s="532"/>
      <c r="AI26" s="532"/>
    </row>
    <row r="27" spans="1:35" ht="16.5" customHeight="1">
      <c r="A27" s="539" t="s">
        <v>1393</v>
      </c>
      <c r="B27" s="532"/>
      <c r="C27" s="532"/>
      <c r="D27" s="532"/>
      <c r="E27" s="532"/>
      <c r="F27" s="532"/>
      <c r="G27" s="532"/>
      <c r="H27" s="532"/>
      <c r="I27" s="532"/>
      <c r="J27" s="532"/>
      <c r="K27" s="532"/>
      <c r="L27" s="532"/>
      <c r="M27" s="532"/>
      <c r="N27" s="532"/>
      <c r="O27" s="532"/>
      <c r="P27" s="532"/>
    </row>
    <row r="28" spans="1:35" ht="16.5" customHeight="1">
      <c r="A28" s="539" t="s">
        <v>1394</v>
      </c>
      <c r="B28" s="532"/>
      <c r="C28" s="532"/>
      <c r="D28" s="532"/>
      <c r="E28" s="532"/>
      <c r="F28" s="532"/>
      <c r="G28" s="532"/>
      <c r="H28" s="532"/>
      <c r="I28" s="532"/>
      <c r="J28" s="532"/>
      <c r="K28" s="532"/>
      <c r="L28" s="532"/>
      <c r="M28" s="532"/>
      <c r="N28" s="532"/>
      <c r="O28" s="532"/>
      <c r="P28" s="532"/>
    </row>
    <row r="29" spans="1:35" ht="16.5" customHeight="1">
      <c r="A29" s="672"/>
    </row>
    <row r="30" spans="1:35" ht="16.5" customHeight="1">
      <c r="A30" s="672"/>
      <c r="B30" s="673"/>
    </row>
  </sheetData>
  <mergeCells count="15">
    <mergeCell ref="P7:S7"/>
    <mergeCell ref="T7:U7"/>
    <mergeCell ref="V7:Y7"/>
    <mergeCell ref="A7:A8"/>
    <mergeCell ref="B7:B8"/>
    <mergeCell ref="C7:C8"/>
    <mergeCell ref="D7:E7"/>
    <mergeCell ref="F7:I7"/>
    <mergeCell ref="J7:O7"/>
    <mergeCell ref="B6:V6"/>
    <mergeCell ref="U1:V1"/>
    <mergeCell ref="W1:Y1"/>
    <mergeCell ref="U2:V2"/>
    <mergeCell ref="W2:Y2"/>
    <mergeCell ref="A4:Y4"/>
  </mergeCells>
  <phoneticPr fontId="15" type="noConversion"/>
  <hyperlinks>
    <hyperlink ref="Z2" location="預告統計資料發布時間表!A1" display="回發布時間表" xr:uid="{2B3ED31E-40FE-4FAD-A427-6DBDCC32C8D5}"/>
  </hyperlinks>
  <printOptions horizontalCentered="1" verticalCentered="1"/>
  <pageMargins left="0" right="0" top="0" bottom="0" header="0" footer="0"/>
  <pageSetup paperSize="0" scale="80" fitToWidth="0" fitToHeight="0" pageOrder="overThenDown" orientation="landscape" horizontalDpi="0" verticalDpi="0" copie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1289F-6C12-4056-B7B9-1067ECD19267}">
  <dimension ref="A1:IW34"/>
  <sheetViews>
    <sheetView workbookViewId="0">
      <selection activeCell="R2" sqref="R2"/>
    </sheetView>
  </sheetViews>
  <sheetFormatPr defaultRowHeight="16.5" customHeight="1"/>
  <cols>
    <col min="1" max="1" width="11.875" style="530" customWidth="1"/>
    <col min="2" max="3" width="8.75" style="530" customWidth="1"/>
    <col min="4" max="4" width="7.125" style="530" customWidth="1"/>
    <col min="5" max="7" width="8.75" style="530" customWidth="1"/>
    <col min="8" max="8" width="7.125" style="530" customWidth="1"/>
    <col min="9" max="11" width="8.75" style="530" customWidth="1"/>
    <col min="12" max="12" width="7.125" style="530" customWidth="1"/>
    <col min="13" max="15" width="8.75" style="530" customWidth="1"/>
    <col min="16" max="16" width="7.125" style="530" customWidth="1"/>
    <col min="17" max="17" width="8.75" style="530" customWidth="1"/>
    <col min="18" max="257" width="15.125" style="530" customWidth="1"/>
    <col min="258" max="1024" width="15.125" style="695" customWidth="1"/>
    <col min="1025" max="1025" width="10" style="695" customWidth="1"/>
    <col min="1026" max="16384" width="9" style="695"/>
  </cols>
  <sheetData>
    <row r="1" spans="1:18" ht="16.5" customHeight="1">
      <c r="A1" s="650" t="s">
        <v>960</v>
      </c>
      <c r="B1" s="675"/>
      <c r="C1" s="532"/>
      <c r="M1" s="1584" t="s">
        <v>1136</v>
      </c>
      <c r="N1" s="1584"/>
      <c r="O1" s="1623" t="s">
        <v>1261</v>
      </c>
      <c r="P1" s="1623"/>
      <c r="Q1" s="1623"/>
    </row>
    <row r="2" spans="1:18" ht="16.5" customHeight="1">
      <c r="A2" s="650" t="s">
        <v>1262</v>
      </c>
      <c r="B2" s="676" t="s">
        <v>1362</v>
      </c>
      <c r="C2" s="677"/>
      <c r="D2" s="678"/>
      <c r="E2" s="678"/>
      <c r="F2" s="678"/>
      <c r="G2" s="678"/>
      <c r="H2" s="678"/>
      <c r="I2" s="678"/>
      <c r="J2" s="678"/>
      <c r="K2" s="678"/>
      <c r="L2" s="679"/>
      <c r="M2" s="1584" t="s">
        <v>1264</v>
      </c>
      <c r="N2" s="1584"/>
      <c r="O2" s="1585" t="s">
        <v>1398</v>
      </c>
      <c r="P2" s="1585"/>
      <c r="Q2" s="1585"/>
      <c r="R2" s="1" t="s">
        <v>12</v>
      </c>
    </row>
    <row r="3" spans="1:18" ht="41.25" customHeight="1">
      <c r="A3" s="1613" t="s">
        <v>1413</v>
      </c>
      <c r="B3" s="1613"/>
      <c r="C3" s="1613"/>
      <c r="D3" s="1613"/>
      <c r="E3" s="1613"/>
      <c r="F3" s="1613"/>
      <c r="G3" s="1613"/>
      <c r="H3" s="1613"/>
      <c r="I3" s="1613"/>
      <c r="J3" s="1613"/>
      <c r="K3" s="1613"/>
      <c r="L3" s="1613"/>
      <c r="M3" s="1613"/>
      <c r="N3" s="1613"/>
      <c r="O3" s="1613"/>
      <c r="P3" s="1613"/>
      <c r="Q3" s="1613"/>
    </row>
    <row r="4" spans="1:18" ht="17.25" customHeight="1">
      <c r="B4" s="531"/>
      <c r="C4" s="531"/>
      <c r="D4" s="531"/>
      <c r="F4" s="531"/>
      <c r="G4" s="1612" t="s">
        <v>1414</v>
      </c>
      <c r="H4" s="1612"/>
      <c r="I4" s="1612"/>
      <c r="J4" s="1612"/>
      <c r="K4" s="531"/>
      <c r="L4" s="531"/>
      <c r="M4" s="531"/>
      <c r="N4" s="531"/>
      <c r="O4" s="531"/>
      <c r="P4" s="1622" t="s">
        <v>1399</v>
      </c>
      <c r="Q4" s="1622"/>
    </row>
    <row r="5" spans="1:18" s="531" customFormat="1" ht="15.75" customHeight="1">
      <c r="A5" s="1616" t="s">
        <v>1268</v>
      </c>
      <c r="B5" s="1618" t="s">
        <v>1400</v>
      </c>
      <c r="C5" s="1618"/>
      <c r="D5" s="1618"/>
      <c r="E5" s="1618"/>
      <c r="F5" s="1618"/>
      <c r="G5" s="1618"/>
      <c r="H5" s="1618"/>
      <c r="I5" s="1618"/>
      <c r="J5" s="1618"/>
      <c r="K5" s="1618"/>
      <c r="L5" s="1618"/>
      <c r="M5" s="1618"/>
      <c r="N5" s="1619" t="s">
        <v>1401</v>
      </c>
      <c r="O5" s="1619"/>
      <c r="P5" s="1619"/>
      <c r="Q5" s="1619"/>
    </row>
    <row r="6" spans="1:18" s="531" customFormat="1" ht="15.75" customHeight="1">
      <c r="A6" s="1616"/>
      <c r="B6" s="1620" t="s">
        <v>1402</v>
      </c>
      <c r="C6" s="1620"/>
      <c r="D6" s="1620"/>
      <c r="E6" s="1620"/>
      <c r="F6" s="1620" t="s">
        <v>1403</v>
      </c>
      <c r="G6" s="1620"/>
      <c r="H6" s="1620"/>
      <c r="I6" s="1620"/>
      <c r="J6" s="1624" t="s">
        <v>1404</v>
      </c>
      <c r="K6" s="1624"/>
      <c r="L6" s="1624"/>
      <c r="M6" s="1624"/>
      <c r="N6" s="1619"/>
      <c r="O6" s="1619"/>
      <c r="P6" s="1619"/>
      <c r="Q6" s="1619"/>
    </row>
    <row r="7" spans="1:18" s="531" customFormat="1" ht="15.75" customHeight="1">
      <c r="A7" s="1616"/>
      <c r="B7" s="1617" t="s">
        <v>1405</v>
      </c>
      <c r="C7" s="1621" t="s">
        <v>1406</v>
      </c>
      <c r="D7" s="681"/>
      <c r="E7" s="1617" t="s">
        <v>1407</v>
      </c>
      <c r="F7" s="1617" t="s">
        <v>1405</v>
      </c>
      <c r="G7" s="1621" t="s">
        <v>1406</v>
      </c>
      <c r="H7" s="681"/>
      <c r="I7" s="1617" t="s">
        <v>1407</v>
      </c>
      <c r="J7" s="1617" t="s">
        <v>1405</v>
      </c>
      <c r="K7" s="1621" t="s">
        <v>1406</v>
      </c>
      <c r="L7" s="681"/>
      <c r="M7" s="1625" t="s">
        <v>1407</v>
      </c>
      <c r="N7" s="1626" t="s">
        <v>1405</v>
      </c>
      <c r="O7" s="1621" t="s">
        <v>1406</v>
      </c>
      <c r="P7" s="681"/>
      <c r="Q7" s="1621" t="s">
        <v>1407</v>
      </c>
    </row>
    <row r="8" spans="1:18" s="531" customFormat="1" ht="60" customHeight="1">
      <c r="A8" s="1616"/>
      <c r="B8" s="1617"/>
      <c r="C8" s="1621"/>
      <c r="D8" s="680" t="s">
        <v>1408</v>
      </c>
      <c r="E8" s="1617"/>
      <c r="F8" s="1617"/>
      <c r="G8" s="1621"/>
      <c r="H8" s="680" t="s">
        <v>1408</v>
      </c>
      <c r="I8" s="1617"/>
      <c r="J8" s="1617"/>
      <c r="K8" s="1621"/>
      <c r="L8" s="680" t="s">
        <v>1408</v>
      </c>
      <c r="M8" s="1625"/>
      <c r="N8" s="1626"/>
      <c r="O8" s="1621"/>
      <c r="P8" s="680" t="s">
        <v>1408</v>
      </c>
      <c r="Q8" s="1621"/>
    </row>
    <row r="9" spans="1:18" s="532" customFormat="1" ht="15.75" customHeight="1">
      <c r="A9" s="682" t="s">
        <v>1409</v>
      </c>
      <c r="B9" s="683"/>
      <c r="C9" s="683"/>
      <c r="D9" s="683"/>
      <c r="E9" s="683"/>
      <c r="F9" s="683"/>
      <c r="G9" s="683"/>
      <c r="H9" s="683"/>
      <c r="I9" s="683"/>
      <c r="J9" s="683"/>
      <c r="K9" s="683"/>
      <c r="L9" s="683"/>
      <c r="M9" s="684"/>
      <c r="N9" s="685"/>
      <c r="O9" s="683"/>
      <c r="P9" s="683"/>
      <c r="Q9" s="684"/>
    </row>
    <row r="10" spans="1:18" s="532" customFormat="1" ht="15.75" customHeight="1">
      <c r="A10" s="686" t="s">
        <v>1289</v>
      </c>
      <c r="B10" s="687">
        <v>42</v>
      </c>
      <c r="C10" s="687">
        <v>18</v>
      </c>
      <c r="D10" s="687">
        <v>43</v>
      </c>
      <c r="E10" s="687">
        <v>24</v>
      </c>
      <c r="F10" s="687">
        <v>14</v>
      </c>
      <c r="G10" s="687">
        <v>8</v>
      </c>
      <c r="H10" s="687">
        <v>57</v>
      </c>
      <c r="I10" s="687">
        <v>6</v>
      </c>
      <c r="J10" s="687">
        <v>28</v>
      </c>
      <c r="K10" s="687">
        <v>10</v>
      </c>
      <c r="L10" s="687">
        <v>36</v>
      </c>
      <c r="M10" s="688">
        <v>18</v>
      </c>
      <c r="N10" s="689">
        <v>0</v>
      </c>
      <c r="O10" s="687">
        <v>0</v>
      </c>
      <c r="P10" s="687">
        <v>0</v>
      </c>
      <c r="Q10" s="688">
        <v>0</v>
      </c>
    </row>
    <row r="11" spans="1:18" s="532" customFormat="1" ht="15.75" customHeight="1">
      <c r="A11" s="690"/>
      <c r="B11" s="687"/>
      <c r="C11" s="687"/>
      <c r="D11" s="687"/>
      <c r="E11" s="687"/>
      <c r="F11" s="687"/>
      <c r="G11" s="687"/>
      <c r="H11" s="687"/>
      <c r="I11" s="687"/>
      <c r="J11" s="687"/>
      <c r="K11" s="687"/>
      <c r="L11" s="687"/>
      <c r="M11" s="688"/>
      <c r="N11" s="689"/>
      <c r="O11" s="687"/>
      <c r="P11" s="687"/>
      <c r="Q11" s="688"/>
    </row>
    <row r="12" spans="1:18" s="532" customFormat="1" ht="15.75" customHeight="1">
      <c r="A12" s="690"/>
      <c r="B12" s="687"/>
      <c r="C12" s="687"/>
      <c r="D12" s="687"/>
      <c r="E12" s="687"/>
      <c r="F12" s="687"/>
      <c r="G12" s="687"/>
      <c r="H12" s="687"/>
      <c r="I12" s="687"/>
      <c r="J12" s="687"/>
      <c r="K12" s="687"/>
      <c r="L12" s="687"/>
      <c r="M12" s="688"/>
      <c r="N12" s="689"/>
      <c r="O12" s="687"/>
      <c r="P12" s="687"/>
      <c r="Q12" s="688"/>
    </row>
    <row r="13" spans="1:18" s="532" customFormat="1" ht="15.75" customHeight="1">
      <c r="A13" s="690"/>
      <c r="B13" s="687"/>
      <c r="C13" s="687"/>
      <c r="D13" s="687"/>
      <c r="E13" s="687"/>
      <c r="F13" s="687"/>
      <c r="G13" s="687"/>
      <c r="H13" s="687"/>
      <c r="I13" s="687"/>
      <c r="J13" s="687"/>
      <c r="K13" s="687"/>
      <c r="L13" s="687"/>
      <c r="M13" s="688"/>
      <c r="N13" s="689"/>
      <c r="O13" s="687"/>
      <c r="P13" s="687"/>
      <c r="Q13" s="688"/>
    </row>
    <row r="14" spans="1:18" s="532" customFormat="1" ht="15.75" customHeight="1">
      <c r="A14" s="690"/>
      <c r="B14" s="687"/>
      <c r="C14" s="687"/>
      <c r="D14" s="687"/>
      <c r="E14" s="687"/>
      <c r="F14" s="687"/>
      <c r="G14" s="687"/>
      <c r="H14" s="687"/>
      <c r="I14" s="687"/>
      <c r="J14" s="687"/>
      <c r="K14" s="687"/>
      <c r="L14" s="687"/>
      <c r="M14" s="688"/>
      <c r="N14" s="689"/>
      <c r="O14" s="687"/>
      <c r="P14" s="687"/>
      <c r="Q14" s="688"/>
    </row>
    <row r="15" spans="1:18" s="532" customFormat="1" ht="15.75" customHeight="1">
      <c r="A15" s="690"/>
      <c r="B15" s="687"/>
      <c r="C15" s="687"/>
      <c r="D15" s="687"/>
      <c r="E15" s="687"/>
      <c r="F15" s="687"/>
      <c r="G15" s="687"/>
      <c r="H15" s="687"/>
      <c r="I15" s="687"/>
      <c r="J15" s="687"/>
      <c r="K15" s="687"/>
      <c r="L15" s="687"/>
      <c r="M15" s="688"/>
      <c r="N15" s="689"/>
      <c r="O15" s="687"/>
      <c r="P15" s="687"/>
      <c r="Q15" s="688"/>
    </row>
    <row r="16" spans="1:18" s="532" customFormat="1" ht="15.75" customHeight="1">
      <c r="A16" s="690"/>
      <c r="B16" s="687"/>
      <c r="C16" s="687"/>
      <c r="D16" s="687"/>
      <c r="E16" s="687"/>
      <c r="F16" s="687"/>
      <c r="G16" s="687"/>
      <c r="H16" s="687"/>
      <c r="I16" s="687"/>
      <c r="J16" s="687"/>
      <c r="K16" s="687"/>
      <c r="L16" s="687"/>
      <c r="M16" s="688"/>
      <c r="N16" s="689"/>
      <c r="O16" s="687"/>
      <c r="P16" s="687"/>
      <c r="Q16" s="688"/>
    </row>
    <row r="17" spans="1:17" s="532" customFormat="1" ht="15.75" customHeight="1">
      <c r="A17" s="690"/>
      <c r="B17" s="687"/>
      <c r="C17" s="687"/>
      <c r="D17" s="687"/>
      <c r="E17" s="687"/>
      <c r="F17" s="687"/>
      <c r="G17" s="687"/>
      <c r="H17" s="687"/>
      <c r="I17" s="687"/>
      <c r="J17" s="687"/>
      <c r="K17" s="687"/>
      <c r="L17" s="687"/>
      <c r="M17" s="688"/>
      <c r="N17" s="689"/>
      <c r="O17" s="687"/>
      <c r="P17" s="687"/>
      <c r="Q17" s="688"/>
    </row>
    <row r="18" spans="1:17" s="532" customFormat="1" ht="15.75" customHeight="1">
      <c r="A18" s="690"/>
      <c r="B18" s="687"/>
      <c r="C18" s="687"/>
      <c r="D18" s="687"/>
      <c r="E18" s="687"/>
      <c r="F18" s="687"/>
      <c r="G18" s="687"/>
      <c r="H18" s="687"/>
      <c r="I18" s="687"/>
      <c r="J18" s="687"/>
      <c r="K18" s="687"/>
      <c r="L18" s="687"/>
      <c r="M18" s="688"/>
      <c r="N18" s="689"/>
      <c r="O18" s="687"/>
      <c r="P18" s="687"/>
      <c r="Q18" s="688"/>
    </row>
    <row r="19" spans="1:17" s="532" customFormat="1" ht="15.75" customHeight="1">
      <c r="A19" s="690"/>
      <c r="B19" s="687"/>
      <c r="C19" s="687"/>
      <c r="D19" s="687"/>
      <c r="E19" s="687"/>
      <c r="F19" s="687"/>
      <c r="G19" s="687"/>
      <c r="H19" s="687"/>
      <c r="I19" s="687"/>
      <c r="J19" s="687"/>
      <c r="K19" s="687"/>
      <c r="L19" s="687"/>
      <c r="M19" s="688"/>
      <c r="N19" s="689"/>
      <c r="O19" s="687"/>
      <c r="P19" s="687"/>
      <c r="Q19" s="688"/>
    </row>
    <row r="20" spans="1:17" s="532" customFormat="1" ht="15.75" customHeight="1">
      <c r="A20" s="690"/>
      <c r="B20" s="687"/>
      <c r="C20" s="687"/>
      <c r="D20" s="687"/>
      <c r="E20" s="687"/>
      <c r="F20" s="687"/>
      <c r="G20" s="687"/>
      <c r="H20" s="687"/>
      <c r="I20" s="687"/>
      <c r="J20" s="687"/>
      <c r="K20" s="687"/>
      <c r="L20" s="687"/>
      <c r="M20" s="688"/>
      <c r="N20" s="689"/>
      <c r="O20" s="687"/>
      <c r="P20" s="687"/>
      <c r="Q20" s="688"/>
    </row>
    <row r="21" spans="1:17" s="532" customFormat="1" ht="15.75" customHeight="1">
      <c r="A21" s="690"/>
      <c r="B21" s="687"/>
      <c r="C21" s="687"/>
      <c r="D21" s="687"/>
      <c r="E21" s="687"/>
      <c r="F21" s="687"/>
      <c r="G21" s="687"/>
      <c r="H21" s="687"/>
      <c r="I21" s="687"/>
      <c r="J21" s="687"/>
      <c r="K21" s="687"/>
      <c r="L21" s="687"/>
      <c r="M21" s="688"/>
      <c r="N21" s="689"/>
      <c r="O21" s="687"/>
      <c r="P21" s="687"/>
      <c r="Q21" s="688"/>
    </row>
    <row r="22" spans="1:17" s="532" customFormat="1" ht="15.75" customHeight="1">
      <c r="A22" s="690"/>
      <c r="B22" s="687"/>
      <c r="C22" s="687"/>
      <c r="D22" s="687"/>
      <c r="E22" s="687"/>
      <c r="F22" s="687"/>
      <c r="G22" s="687"/>
      <c r="H22" s="687"/>
      <c r="I22" s="687"/>
      <c r="J22" s="687"/>
      <c r="K22" s="687"/>
      <c r="L22" s="687"/>
      <c r="M22" s="688"/>
      <c r="N22" s="689"/>
      <c r="O22" s="687"/>
      <c r="P22" s="687"/>
      <c r="Q22" s="688"/>
    </row>
    <row r="23" spans="1:17" s="532" customFormat="1" ht="15.75" customHeight="1">
      <c r="A23" s="690"/>
      <c r="B23" s="687"/>
      <c r="C23" s="687"/>
      <c r="D23" s="687"/>
      <c r="E23" s="687"/>
      <c r="F23" s="687"/>
      <c r="G23" s="687"/>
      <c r="H23" s="687"/>
      <c r="I23" s="687"/>
      <c r="J23" s="687"/>
      <c r="K23" s="687"/>
      <c r="L23" s="687"/>
      <c r="M23" s="688"/>
      <c r="N23" s="689"/>
      <c r="O23" s="687"/>
      <c r="P23" s="687"/>
      <c r="Q23" s="688"/>
    </row>
    <row r="24" spans="1:17" s="532" customFormat="1" ht="15.75" customHeight="1">
      <c r="A24" s="686"/>
      <c r="B24" s="687"/>
      <c r="C24" s="687"/>
      <c r="D24" s="687"/>
      <c r="E24" s="687"/>
      <c r="F24" s="687"/>
      <c r="G24" s="687"/>
      <c r="H24" s="687"/>
      <c r="I24" s="687"/>
      <c r="J24" s="687"/>
      <c r="K24" s="687"/>
      <c r="L24" s="687"/>
      <c r="M24" s="688"/>
      <c r="N24" s="689"/>
      <c r="O24" s="687"/>
      <c r="P24" s="687"/>
      <c r="Q24" s="688"/>
    </row>
    <row r="25" spans="1:17" s="532" customFormat="1" ht="15.75" customHeight="1">
      <c r="A25" s="686"/>
      <c r="B25" s="687"/>
      <c r="C25" s="687"/>
      <c r="D25" s="687"/>
      <c r="E25" s="687"/>
      <c r="F25" s="687"/>
      <c r="G25" s="687"/>
      <c r="H25" s="687"/>
      <c r="I25" s="687"/>
      <c r="J25" s="687"/>
      <c r="K25" s="687"/>
      <c r="L25" s="687"/>
      <c r="M25" s="688"/>
      <c r="N25" s="689"/>
      <c r="O25" s="687"/>
      <c r="P25" s="687"/>
      <c r="Q25" s="688"/>
    </row>
    <row r="26" spans="1:17" s="532" customFormat="1" ht="15.75" customHeight="1">
      <c r="A26" s="690"/>
      <c r="B26" s="687"/>
      <c r="C26" s="687"/>
      <c r="D26" s="687"/>
      <c r="E26" s="687"/>
      <c r="F26" s="687"/>
      <c r="G26" s="687"/>
      <c r="H26" s="687"/>
      <c r="I26" s="687"/>
      <c r="J26" s="687"/>
      <c r="K26" s="687"/>
      <c r="L26" s="687"/>
      <c r="M26" s="688"/>
      <c r="N26" s="689"/>
      <c r="O26" s="687"/>
      <c r="P26" s="687"/>
      <c r="Q26" s="688"/>
    </row>
    <row r="27" spans="1:17" s="532" customFormat="1" ht="15.75" customHeight="1">
      <c r="A27" s="690"/>
      <c r="B27" s="687"/>
      <c r="C27" s="687"/>
      <c r="D27" s="687"/>
      <c r="E27" s="687"/>
      <c r="F27" s="687"/>
      <c r="G27" s="687"/>
      <c r="H27" s="687"/>
      <c r="I27" s="687"/>
      <c r="J27" s="687"/>
      <c r="K27" s="687"/>
      <c r="L27" s="687"/>
      <c r="M27" s="688"/>
      <c r="N27" s="689"/>
      <c r="O27" s="687"/>
      <c r="P27" s="687"/>
      <c r="Q27" s="688"/>
    </row>
    <row r="28" spans="1:17" ht="20.100000000000001" customHeight="1">
      <c r="A28" s="669" t="s">
        <v>1293</v>
      </c>
      <c r="B28" s="525"/>
      <c r="C28" s="525"/>
      <c r="D28" s="526"/>
      <c r="E28" s="527"/>
      <c r="F28" s="527"/>
      <c r="G28" s="526"/>
      <c r="H28" s="527"/>
      <c r="I28" s="527"/>
      <c r="J28" s="526"/>
      <c r="K28" s="525"/>
      <c r="L28" s="525"/>
      <c r="M28" s="527"/>
      <c r="N28" s="528"/>
      <c r="O28" s="526"/>
      <c r="P28" s="526"/>
      <c r="Q28" s="526"/>
    </row>
    <row r="29" spans="1:17" ht="15" customHeight="1">
      <c r="A29" s="531"/>
      <c r="B29" s="532"/>
      <c r="C29" s="532"/>
      <c r="E29" s="533"/>
      <c r="F29" s="533"/>
      <c r="H29" s="533"/>
      <c r="I29" s="533"/>
      <c r="K29" s="532"/>
      <c r="L29" s="532"/>
      <c r="M29" s="533"/>
      <c r="N29" s="534"/>
      <c r="Q29" s="649" t="s">
        <v>1397</v>
      </c>
    </row>
    <row r="30" spans="1:17" ht="16.5" customHeight="1">
      <c r="A30" s="536" t="s">
        <v>996</v>
      </c>
      <c r="B30" s="532"/>
      <c r="C30" s="532"/>
      <c r="D30" s="533" t="s">
        <v>997</v>
      </c>
      <c r="F30" s="532"/>
      <c r="H30" s="532" t="s">
        <v>1035</v>
      </c>
      <c r="I30" s="532"/>
      <c r="K30" s="532"/>
      <c r="L30" s="533" t="s">
        <v>1295</v>
      </c>
      <c r="O30" s="532"/>
    </row>
    <row r="31" spans="1:17" ht="16.5" customHeight="1">
      <c r="F31" s="532"/>
      <c r="H31" s="532" t="s">
        <v>1037</v>
      </c>
      <c r="I31" s="532"/>
      <c r="J31" s="536"/>
      <c r="K31" s="532"/>
      <c r="M31" s="532"/>
      <c r="O31" s="532"/>
    </row>
    <row r="32" spans="1:17" ht="16.5" customHeight="1">
      <c r="A32" s="691" t="s">
        <v>1410</v>
      </c>
      <c r="B32" s="692"/>
      <c r="C32" s="692"/>
      <c r="D32" s="692"/>
      <c r="E32" s="692"/>
      <c r="F32" s="692"/>
      <c r="G32" s="692"/>
      <c r="H32" s="692"/>
      <c r="I32" s="692"/>
      <c r="J32" s="692"/>
      <c r="K32" s="692"/>
      <c r="L32" s="692"/>
      <c r="M32" s="692"/>
      <c r="N32" s="693"/>
      <c r="O32" s="693"/>
      <c r="P32" s="693"/>
      <c r="Q32" s="693"/>
    </row>
    <row r="33" spans="1:1" ht="16.5" customHeight="1">
      <c r="A33" s="694" t="s">
        <v>1411</v>
      </c>
    </row>
    <row r="34" spans="1:1" ht="16.5" customHeight="1">
      <c r="A34" s="694" t="s">
        <v>1412</v>
      </c>
    </row>
  </sheetData>
  <mergeCells count="25">
    <mergeCell ref="F7:F8"/>
    <mergeCell ref="J7:J8"/>
    <mergeCell ref="G4:J4"/>
    <mergeCell ref="P4:Q4"/>
    <mergeCell ref="M1:N1"/>
    <mergeCell ref="O1:Q1"/>
    <mergeCell ref="M2:N2"/>
    <mergeCell ref="O2:Q2"/>
    <mergeCell ref="A3:Q3"/>
    <mergeCell ref="A5:A8"/>
    <mergeCell ref="B5:M5"/>
    <mergeCell ref="N5:Q6"/>
    <mergeCell ref="B6:E6"/>
    <mergeCell ref="F6:I6"/>
    <mergeCell ref="B7:B8"/>
    <mergeCell ref="C7:C8"/>
    <mergeCell ref="J6:M6"/>
    <mergeCell ref="K7:K8"/>
    <mergeCell ref="E7:E8"/>
    <mergeCell ref="O7:O8"/>
    <mergeCell ref="Q7:Q8"/>
    <mergeCell ref="G7:G8"/>
    <mergeCell ref="I7:I8"/>
    <mergeCell ref="M7:M8"/>
    <mergeCell ref="N7:N8"/>
  </mergeCells>
  <phoneticPr fontId="15" type="noConversion"/>
  <hyperlinks>
    <hyperlink ref="R2" location="預告統計資料發布時間表!A1" display="回發布時間表" xr:uid="{67B5202D-73BB-4AEB-A860-EB3CF375E8A9}"/>
  </hyperlinks>
  <printOptions horizontalCentered="1" verticalCentered="1"/>
  <pageMargins left="0" right="0" top="0" bottom="0" header="0" footer="0"/>
  <pageSetup paperSize="0" scale="88" fitToWidth="0" fitToHeight="0" pageOrder="overThenDown" orientation="landscape" horizontalDpi="0" verticalDpi="0" copie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1A62-D387-4FFB-97C1-66B30F604E92}">
  <dimension ref="A1:IW29"/>
  <sheetViews>
    <sheetView topLeftCell="R1" workbookViewId="0">
      <selection activeCell="AM2" sqref="AM2"/>
    </sheetView>
  </sheetViews>
  <sheetFormatPr defaultRowHeight="16.5" customHeight="1"/>
  <cols>
    <col min="1" max="1" width="9.625" style="530" customWidth="1"/>
    <col min="2" max="2" width="8.125" style="530" customWidth="1"/>
    <col min="3" max="17" width="7.5" style="530" customWidth="1"/>
    <col min="18" max="21" width="9.625" style="530" customWidth="1"/>
    <col min="22" max="33" width="8.875" style="530" customWidth="1"/>
    <col min="34" max="34" width="7.875" style="530" customWidth="1"/>
    <col min="35" max="35" width="7.375" style="530" customWidth="1"/>
    <col min="36" max="38" width="9.5" style="530" customWidth="1"/>
    <col min="39" max="257" width="12.125" style="530" customWidth="1"/>
    <col min="258" max="1024" width="12.125" style="706" customWidth="1"/>
    <col min="1025" max="1025" width="7" style="706" customWidth="1"/>
    <col min="1026" max="16384" width="9" style="706"/>
  </cols>
  <sheetData>
    <row r="1" spans="1:40" ht="16.5" customHeight="1">
      <c r="A1" s="492" t="s">
        <v>960</v>
      </c>
      <c r="B1" s="623"/>
      <c r="P1" s="532"/>
      <c r="Q1" s="532"/>
      <c r="R1" s="496" t="s">
        <v>1136</v>
      </c>
      <c r="S1" s="1627" t="s">
        <v>1261</v>
      </c>
      <c r="T1" s="1627"/>
      <c r="U1" s="492" t="s">
        <v>960</v>
      </c>
      <c r="V1" s="623"/>
      <c r="W1" s="532"/>
      <c r="AH1" s="532"/>
      <c r="AI1" s="532"/>
      <c r="AJ1" s="496" t="s">
        <v>1136</v>
      </c>
      <c r="AK1" s="1627" t="s">
        <v>1261</v>
      </c>
      <c r="AL1" s="1627"/>
    </row>
    <row r="2" spans="1:40" ht="16.5" customHeight="1">
      <c r="A2" s="492" t="s">
        <v>1262</v>
      </c>
      <c r="B2" s="574" t="s">
        <v>1362</v>
      </c>
      <c r="P2" s="532"/>
      <c r="Q2" s="532"/>
      <c r="R2" s="496" t="s">
        <v>1264</v>
      </c>
      <c r="S2" s="1585" t="s">
        <v>1415</v>
      </c>
      <c r="T2" s="1585"/>
      <c r="U2" s="492" t="s">
        <v>1262</v>
      </c>
      <c r="V2" s="574" t="s">
        <v>1362</v>
      </c>
      <c r="W2" s="532"/>
      <c r="AH2" s="532"/>
      <c r="AI2" s="532"/>
      <c r="AJ2" s="496" t="s">
        <v>1264</v>
      </c>
      <c r="AK2" s="1585" t="s">
        <v>1415</v>
      </c>
      <c r="AL2" s="1585"/>
      <c r="AM2" s="1" t="s">
        <v>12</v>
      </c>
    </row>
    <row r="3" spans="1:40" ht="19.5" customHeight="1">
      <c r="A3" s="531"/>
      <c r="B3" s="652"/>
      <c r="C3" s="653"/>
      <c r="D3" s="654"/>
      <c r="E3" s="654"/>
      <c r="F3" s="653"/>
      <c r="G3" s="654"/>
      <c r="H3" s="654"/>
      <c r="I3" s="654"/>
      <c r="J3" s="654"/>
      <c r="K3" s="654"/>
      <c r="L3" s="654"/>
      <c r="M3" s="654"/>
      <c r="N3" s="654"/>
      <c r="O3" s="654"/>
      <c r="P3" s="654"/>
      <c r="Q3" s="654"/>
      <c r="R3" s="654"/>
      <c r="S3" s="654"/>
      <c r="T3" s="654"/>
      <c r="U3" s="651"/>
      <c r="V3" s="651"/>
      <c r="W3" s="652"/>
      <c r="X3" s="653"/>
      <c r="Y3" s="654"/>
      <c r="Z3" s="654"/>
      <c r="AA3" s="654"/>
      <c r="AB3" s="654"/>
      <c r="AC3" s="654"/>
      <c r="AD3" s="654"/>
      <c r="AE3" s="654"/>
      <c r="AF3" s="654"/>
      <c r="AG3" s="654"/>
      <c r="AH3" s="654"/>
      <c r="AI3" s="654"/>
      <c r="AJ3" s="654"/>
      <c r="AK3" s="654"/>
      <c r="AL3" s="654"/>
    </row>
    <row r="4" spans="1:40" ht="26.25" customHeight="1">
      <c r="A4" s="1613" t="s">
        <v>1434</v>
      </c>
      <c r="B4" s="1613"/>
      <c r="C4" s="1613"/>
      <c r="D4" s="1613"/>
      <c r="E4" s="1613"/>
      <c r="F4" s="1613"/>
      <c r="G4" s="1613"/>
      <c r="H4" s="1613"/>
      <c r="I4" s="1613"/>
      <c r="J4" s="1613"/>
      <c r="K4" s="1613"/>
      <c r="L4" s="1613"/>
      <c r="M4" s="1613"/>
      <c r="N4" s="1613"/>
      <c r="O4" s="1613"/>
      <c r="P4" s="1613"/>
      <c r="Q4" s="1613"/>
      <c r="R4" s="1613"/>
      <c r="S4" s="1613"/>
      <c r="T4" s="1613"/>
      <c r="U4" s="1628" t="s">
        <v>1436</v>
      </c>
      <c r="V4" s="1628"/>
      <c r="W4" s="1628"/>
      <c r="X4" s="1628"/>
      <c r="Y4" s="1628"/>
      <c r="Z4" s="1628"/>
      <c r="AA4" s="1628"/>
      <c r="AB4" s="1628"/>
      <c r="AC4" s="1628"/>
      <c r="AD4" s="1628"/>
      <c r="AE4" s="1628"/>
      <c r="AF4" s="1628"/>
      <c r="AG4" s="1628"/>
      <c r="AH4" s="1628"/>
      <c r="AI4" s="1628"/>
      <c r="AJ4" s="1628"/>
      <c r="AK4" s="1628"/>
      <c r="AL4" s="1628"/>
    </row>
    <row r="5" spans="1:40" ht="8.25" customHeight="1">
      <c r="A5" s="655"/>
      <c r="B5" s="656"/>
      <c r="C5" s="656"/>
      <c r="D5" s="656"/>
      <c r="E5" s="656"/>
      <c r="F5" s="656"/>
      <c r="G5" s="656"/>
      <c r="H5" s="656"/>
      <c r="I5" s="656"/>
      <c r="J5" s="656"/>
      <c r="K5" s="656"/>
      <c r="L5" s="656"/>
      <c r="M5" s="656"/>
      <c r="N5" s="656"/>
      <c r="O5" s="656"/>
      <c r="P5" s="656"/>
      <c r="U5" s="655"/>
      <c r="V5" s="656"/>
      <c r="W5" s="656"/>
      <c r="X5" s="656"/>
      <c r="Y5" s="656"/>
      <c r="Z5" s="656"/>
      <c r="AA5" s="656"/>
      <c r="AB5" s="656"/>
      <c r="AC5" s="656"/>
      <c r="AD5" s="656"/>
      <c r="AE5" s="656"/>
      <c r="AF5" s="656"/>
      <c r="AG5" s="656"/>
    </row>
    <row r="6" spans="1:40" ht="17.25" customHeight="1">
      <c r="A6" s="1612" t="s">
        <v>1435</v>
      </c>
      <c r="B6" s="1612"/>
      <c r="C6" s="1612"/>
      <c r="D6" s="1612"/>
      <c r="E6" s="1612"/>
      <c r="F6" s="1612"/>
      <c r="G6" s="1612"/>
      <c r="H6" s="1612"/>
      <c r="I6" s="1612"/>
      <c r="J6" s="1612"/>
      <c r="K6" s="1612"/>
      <c r="L6" s="1612"/>
      <c r="M6" s="1612"/>
      <c r="N6" s="1612"/>
      <c r="O6" s="1612"/>
      <c r="P6" s="1612"/>
      <c r="Q6" s="1612"/>
      <c r="R6" s="1612"/>
      <c r="S6" s="1622" t="s">
        <v>1416</v>
      </c>
      <c r="T6" s="1622"/>
      <c r="U6" s="1612" t="s">
        <v>1437</v>
      </c>
      <c r="V6" s="1612"/>
      <c r="W6" s="1612"/>
      <c r="X6" s="1612"/>
      <c r="Y6" s="1612"/>
      <c r="Z6" s="1612"/>
      <c r="AA6" s="1612"/>
      <c r="AB6" s="1612"/>
      <c r="AC6" s="1612"/>
      <c r="AD6" s="1612"/>
      <c r="AE6" s="1612"/>
      <c r="AF6" s="1612"/>
      <c r="AG6" s="1612"/>
      <c r="AH6" s="1612"/>
      <c r="AI6" s="1612"/>
      <c r="AJ6" s="1612"/>
      <c r="AK6" s="1622" t="s">
        <v>1416</v>
      </c>
      <c r="AL6" s="1622"/>
      <c r="AM6" s="531"/>
      <c r="AN6" s="531"/>
    </row>
    <row r="7" spans="1:40" s="531" customFormat="1" ht="24.95" customHeight="1">
      <c r="A7" s="1616" t="s">
        <v>1268</v>
      </c>
      <c r="B7" s="1584" t="s">
        <v>1417</v>
      </c>
      <c r="C7" s="1584"/>
      <c r="D7" s="1584"/>
      <c r="E7" s="1629" t="s">
        <v>1418</v>
      </c>
      <c r="F7" s="1629"/>
      <c r="G7" s="1629"/>
      <c r="H7" s="1629"/>
      <c r="I7" s="1629"/>
      <c r="J7" s="1629"/>
      <c r="K7" s="1629"/>
      <c r="L7" s="1629"/>
      <c r="M7" s="1629"/>
      <c r="N7" s="1629"/>
      <c r="O7" s="1629"/>
      <c r="P7" s="1629"/>
      <c r="Q7" s="1629"/>
      <c r="R7" s="1629"/>
      <c r="S7" s="1629"/>
      <c r="T7" s="1629"/>
      <c r="U7" s="1617" t="s">
        <v>1268</v>
      </c>
      <c r="V7" s="1630" t="s">
        <v>1419</v>
      </c>
      <c r="W7" s="1630"/>
      <c r="X7" s="1630"/>
      <c r="Y7" s="1630"/>
      <c r="Z7" s="1630"/>
      <c r="AA7" s="1630"/>
      <c r="AB7" s="1630"/>
      <c r="AC7" s="1630"/>
      <c r="AD7" s="1630"/>
      <c r="AE7" s="1630"/>
      <c r="AF7" s="1630"/>
      <c r="AG7" s="1630"/>
      <c r="AH7" s="1630"/>
      <c r="AI7" s="1630"/>
      <c r="AJ7" s="1630"/>
      <c r="AK7" s="1630"/>
      <c r="AL7" s="1631" t="s">
        <v>1420</v>
      </c>
    </row>
    <row r="8" spans="1:40" s="531" customFormat="1" ht="30.75" customHeight="1">
      <c r="A8" s="1616"/>
      <c r="B8" s="1584"/>
      <c r="C8" s="1584"/>
      <c r="D8" s="1584"/>
      <c r="E8" s="1629" t="s">
        <v>986</v>
      </c>
      <c r="F8" s="1629"/>
      <c r="G8" s="1629" t="s">
        <v>1421</v>
      </c>
      <c r="H8" s="1629"/>
      <c r="I8" s="1629" t="s">
        <v>1422</v>
      </c>
      <c r="J8" s="1629"/>
      <c r="K8" s="1629" t="s">
        <v>1423</v>
      </c>
      <c r="L8" s="1629"/>
      <c r="M8" s="1629" t="s">
        <v>1424</v>
      </c>
      <c r="N8" s="1629"/>
      <c r="O8" s="1629" t="s">
        <v>1425</v>
      </c>
      <c r="P8" s="1629"/>
      <c r="Q8" s="1629" t="s">
        <v>1426</v>
      </c>
      <c r="R8" s="1629"/>
      <c r="S8" s="1629" t="s">
        <v>1159</v>
      </c>
      <c r="T8" s="1629"/>
      <c r="U8" s="1617"/>
      <c r="V8" s="1629" t="s">
        <v>986</v>
      </c>
      <c r="W8" s="1629"/>
      <c r="X8" s="1629" t="s">
        <v>1427</v>
      </c>
      <c r="Y8" s="1629"/>
      <c r="Z8" s="1629" t="s">
        <v>1428</v>
      </c>
      <c r="AA8" s="1629"/>
      <c r="AB8" s="1629" t="s">
        <v>1429</v>
      </c>
      <c r="AC8" s="1629"/>
      <c r="AD8" s="1629" t="s">
        <v>1430</v>
      </c>
      <c r="AE8" s="1629"/>
      <c r="AF8" s="1629" t="s">
        <v>1431</v>
      </c>
      <c r="AG8" s="1629"/>
      <c r="AH8" s="1629" t="s">
        <v>1432</v>
      </c>
      <c r="AI8" s="1629"/>
      <c r="AJ8" s="1630" t="s">
        <v>1159</v>
      </c>
      <c r="AK8" s="1630"/>
      <c r="AL8" s="1631"/>
    </row>
    <row r="9" spans="1:40" s="531" customFormat="1" ht="33" customHeight="1">
      <c r="A9" s="1616"/>
      <c r="B9" s="696" t="s">
        <v>986</v>
      </c>
      <c r="C9" s="697" t="s">
        <v>1406</v>
      </c>
      <c r="D9" s="697" t="s">
        <v>1407</v>
      </c>
      <c r="E9" s="697" t="s">
        <v>1406</v>
      </c>
      <c r="F9" s="697" t="s">
        <v>1407</v>
      </c>
      <c r="G9" s="697" t="s">
        <v>1406</v>
      </c>
      <c r="H9" s="697" t="s">
        <v>1407</v>
      </c>
      <c r="I9" s="697" t="s">
        <v>1406</v>
      </c>
      <c r="J9" s="697" t="s">
        <v>1407</v>
      </c>
      <c r="K9" s="697" t="s">
        <v>1406</v>
      </c>
      <c r="L9" s="697" t="s">
        <v>1407</v>
      </c>
      <c r="M9" s="697" t="s">
        <v>1406</v>
      </c>
      <c r="N9" s="697" t="s">
        <v>1407</v>
      </c>
      <c r="O9" s="697" t="s">
        <v>1406</v>
      </c>
      <c r="P9" s="697" t="s">
        <v>1407</v>
      </c>
      <c r="Q9" s="697" t="s">
        <v>1406</v>
      </c>
      <c r="R9" s="697" t="s">
        <v>1407</v>
      </c>
      <c r="S9" s="697" t="s">
        <v>1406</v>
      </c>
      <c r="T9" s="697" t="s">
        <v>1407</v>
      </c>
      <c r="U9" s="1617"/>
      <c r="V9" s="698" t="s">
        <v>1406</v>
      </c>
      <c r="W9" s="697" t="s">
        <v>1407</v>
      </c>
      <c r="X9" s="697" t="s">
        <v>1406</v>
      </c>
      <c r="Y9" s="697" t="s">
        <v>1407</v>
      </c>
      <c r="Z9" s="697" t="s">
        <v>1406</v>
      </c>
      <c r="AA9" s="697" t="s">
        <v>1407</v>
      </c>
      <c r="AB9" s="697" t="s">
        <v>1406</v>
      </c>
      <c r="AC9" s="697" t="s">
        <v>1407</v>
      </c>
      <c r="AD9" s="697" t="s">
        <v>1406</v>
      </c>
      <c r="AE9" s="697" t="s">
        <v>1407</v>
      </c>
      <c r="AF9" s="697" t="s">
        <v>1406</v>
      </c>
      <c r="AG9" s="697" t="s">
        <v>1407</v>
      </c>
      <c r="AH9" s="697" t="s">
        <v>1406</v>
      </c>
      <c r="AI9" s="697" t="s">
        <v>1407</v>
      </c>
      <c r="AJ9" s="697" t="s">
        <v>1406</v>
      </c>
      <c r="AK9" s="699" t="s">
        <v>1407</v>
      </c>
      <c r="AL9" s="1631"/>
    </row>
    <row r="10" spans="1:40" ht="21.95" customHeight="1">
      <c r="A10" s="661" t="s">
        <v>1433</v>
      </c>
      <c r="B10" s="662"/>
      <c r="C10" s="662"/>
      <c r="D10" s="662"/>
      <c r="E10" s="662"/>
      <c r="F10" s="662"/>
      <c r="G10" s="662"/>
      <c r="H10" s="662"/>
      <c r="I10" s="662"/>
      <c r="J10" s="662"/>
      <c r="K10" s="662"/>
      <c r="L10" s="662"/>
      <c r="M10" s="662"/>
      <c r="N10" s="662"/>
      <c r="O10" s="662"/>
      <c r="P10" s="662"/>
      <c r="Q10" s="662"/>
      <c r="R10" s="662"/>
      <c r="S10" s="662"/>
      <c r="T10" s="662"/>
      <c r="U10" s="700"/>
      <c r="V10" s="701"/>
      <c r="W10" s="702"/>
      <c r="X10" s="702"/>
      <c r="Y10" s="702"/>
      <c r="Z10" s="702"/>
      <c r="AA10" s="702"/>
      <c r="AB10" s="702"/>
      <c r="AC10" s="702"/>
      <c r="AD10" s="702"/>
      <c r="AE10" s="702"/>
      <c r="AF10" s="702"/>
      <c r="AG10" s="702"/>
      <c r="AH10" s="702"/>
      <c r="AI10" s="702"/>
      <c r="AJ10" s="702"/>
      <c r="AK10" s="702"/>
      <c r="AL10" s="703"/>
    </row>
    <row r="11" spans="1:40" ht="21.95" customHeight="1">
      <c r="A11" s="665" t="s">
        <v>1289</v>
      </c>
      <c r="B11" s="666">
        <v>42</v>
      </c>
      <c r="C11" s="666">
        <v>18</v>
      </c>
      <c r="D11" s="666">
        <v>24</v>
      </c>
      <c r="E11" s="666">
        <v>2</v>
      </c>
      <c r="F11" s="666">
        <v>12</v>
      </c>
      <c r="G11" s="666">
        <v>1</v>
      </c>
      <c r="H11" s="666">
        <v>7</v>
      </c>
      <c r="I11" s="666">
        <v>1</v>
      </c>
      <c r="J11" s="666">
        <v>5</v>
      </c>
      <c r="K11" s="666">
        <v>0</v>
      </c>
      <c r="L11" s="666">
        <v>0</v>
      </c>
      <c r="M11" s="666">
        <v>0</v>
      </c>
      <c r="N11" s="666">
        <v>0</v>
      </c>
      <c r="O11" s="666">
        <v>0</v>
      </c>
      <c r="P11" s="666">
        <v>0</v>
      </c>
      <c r="Q11" s="666">
        <v>0</v>
      </c>
      <c r="R11" s="666">
        <v>0</v>
      </c>
      <c r="S11" s="666">
        <v>0</v>
      </c>
      <c r="T11" s="666">
        <v>0</v>
      </c>
      <c r="U11" s="665" t="s">
        <v>1289</v>
      </c>
      <c r="V11" s="704">
        <v>16</v>
      </c>
      <c r="W11" s="667">
        <v>12</v>
      </c>
      <c r="X11" s="667">
        <v>0</v>
      </c>
      <c r="Y11" s="667">
        <v>0</v>
      </c>
      <c r="Z11" s="667">
        <v>0</v>
      </c>
      <c r="AA11" s="667">
        <v>0</v>
      </c>
      <c r="AB11" s="667">
        <v>14</v>
      </c>
      <c r="AC11" s="667">
        <v>9</v>
      </c>
      <c r="AD11" s="667">
        <v>0</v>
      </c>
      <c r="AE11" s="667">
        <v>1</v>
      </c>
      <c r="AF11" s="667">
        <v>2</v>
      </c>
      <c r="AG11" s="667">
        <v>2</v>
      </c>
      <c r="AH11" s="667">
        <v>0</v>
      </c>
      <c r="AI11" s="667">
        <v>0</v>
      </c>
      <c r="AJ11" s="667">
        <v>0</v>
      </c>
      <c r="AK11" s="667">
        <v>0</v>
      </c>
      <c r="AL11" s="705">
        <v>2</v>
      </c>
    </row>
    <row r="12" spans="1:40" ht="21.95" customHeight="1">
      <c r="A12" s="665"/>
      <c r="B12" s="666"/>
      <c r="C12" s="666"/>
      <c r="D12" s="666"/>
      <c r="E12" s="666"/>
      <c r="F12" s="666"/>
      <c r="G12" s="666"/>
      <c r="H12" s="666"/>
      <c r="I12" s="666"/>
      <c r="J12" s="666"/>
      <c r="K12" s="666"/>
      <c r="L12" s="666"/>
      <c r="M12" s="666"/>
      <c r="N12" s="666"/>
      <c r="O12" s="666"/>
      <c r="P12" s="666"/>
      <c r="Q12" s="666"/>
      <c r="R12" s="666"/>
      <c r="S12" s="666"/>
      <c r="T12" s="666"/>
      <c r="U12" s="665"/>
      <c r="V12" s="704"/>
      <c r="W12" s="667"/>
      <c r="X12" s="667"/>
      <c r="Y12" s="667"/>
      <c r="Z12" s="667"/>
      <c r="AA12" s="667"/>
      <c r="AB12" s="667"/>
      <c r="AC12" s="667"/>
      <c r="AD12" s="667"/>
      <c r="AE12" s="667"/>
      <c r="AF12" s="667"/>
      <c r="AG12" s="667"/>
      <c r="AH12" s="667"/>
      <c r="AI12" s="667"/>
      <c r="AJ12" s="667"/>
      <c r="AK12" s="667"/>
      <c r="AL12" s="705"/>
    </row>
    <row r="13" spans="1:40" ht="21.95" customHeight="1">
      <c r="A13" s="665"/>
      <c r="B13" s="666"/>
      <c r="C13" s="666"/>
      <c r="D13" s="666"/>
      <c r="E13" s="666"/>
      <c r="F13" s="666"/>
      <c r="G13" s="666"/>
      <c r="H13" s="666"/>
      <c r="I13" s="666"/>
      <c r="J13" s="666"/>
      <c r="K13" s="666"/>
      <c r="L13" s="666"/>
      <c r="M13" s="666"/>
      <c r="N13" s="666"/>
      <c r="O13" s="666"/>
      <c r="P13" s="666"/>
      <c r="Q13" s="666"/>
      <c r="R13" s="666"/>
      <c r="S13" s="666"/>
      <c r="T13" s="666"/>
      <c r="U13" s="665"/>
      <c r="V13" s="704"/>
      <c r="W13" s="667"/>
      <c r="X13" s="667"/>
      <c r="Y13" s="667"/>
      <c r="Z13" s="667"/>
      <c r="AA13" s="667"/>
      <c r="AB13" s="667"/>
      <c r="AC13" s="667"/>
      <c r="AD13" s="667"/>
      <c r="AE13" s="667"/>
      <c r="AF13" s="667"/>
      <c r="AG13" s="667"/>
      <c r="AH13" s="667"/>
      <c r="AI13" s="667"/>
      <c r="AJ13" s="667"/>
      <c r="AK13" s="667"/>
      <c r="AL13" s="705"/>
    </row>
    <row r="14" spans="1:40" ht="21.95" customHeight="1">
      <c r="A14" s="665"/>
      <c r="B14" s="666"/>
      <c r="C14" s="666"/>
      <c r="D14" s="666"/>
      <c r="E14" s="666"/>
      <c r="F14" s="666"/>
      <c r="G14" s="666"/>
      <c r="H14" s="666"/>
      <c r="I14" s="666"/>
      <c r="J14" s="666"/>
      <c r="K14" s="666"/>
      <c r="L14" s="666"/>
      <c r="M14" s="666"/>
      <c r="N14" s="666"/>
      <c r="O14" s="666"/>
      <c r="P14" s="666"/>
      <c r="Q14" s="666"/>
      <c r="R14" s="666"/>
      <c r="S14" s="666"/>
      <c r="T14" s="666"/>
      <c r="U14" s="665"/>
      <c r="V14" s="704"/>
      <c r="W14" s="667"/>
      <c r="X14" s="667"/>
      <c r="Y14" s="667"/>
      <c r="Z14" s="667"/>
      <c r="AA14" s="667"/>
      <c r="AB14" s="667"/>
      <c r="AC14" s="667"/>
      <c r="AD14" s="667"/>
      <c r="AE14" s="667"/>
      <c r="AF14" s="667"/>
      <c r="AG14" s="667"/>
      <c r="AH14" s="667"/>
      <c r="AI14" s="667"/>
      <c r="AJ14" s="667"/>
      <c r="AK14" s="667"/>
      <c r="AL14" s="705"/>
    </row>
    <row r="15" spans="1:40" ht="21.95" customHeight="1">
      <c r="A15" s="665"/>
      <c r="B15" s="666"/>
      <c r="C15" s="666"/>
      <c r="D15" s="666"/>
      <c r="E15" s="666"/>
      <c r="F15" s="666"/>
      <c r="G15" s="666"/>
      <c r="H15" s="666"/>
      <c r="I15" s="666"/>
      <c r="J15" s="666"/>
      <c r="K15" s="666"/>
      <c r="L15" s="666"/>
      <c r="M15" s="666"/>
      <c r="N15" s="666"/>
      <c r="O15" s="666"/>
      <c r="P15" s="666"/>
      <c r="Q15" s="666"/>
      <c r="R15" s="666"/>
      <c r="S15" s="666"/>
      <c r="T15" s="666"/>
      <c r="U15" s="665"/>
      <c r="V15" s="704"/>
      <c r="W15" s="667"/>
      <c r="X15" s="667"/>
      <c r="Y15" s="667"/>
      <c r="Z15" s="667"/>
      <c r="AA15" s="667"/>
      <c r="AB15" s="667"/>
      <c r="AC15" s="667"/>
      <c r="AD15" s="667"/>
      <c r="AE15" s="667"/>
      <c r="AF15" s="667"/>
      <c r="AG15" s="667"/>
      <c r="AH15" s="667"/>
      <c r="AI15" s="667"/>
      <c r="AJ15" s="667"/>
      <c r="AK15" s="667"/>
      <c r="AL15" s="705"/>
    </row>
    <row r="16" spans="1:40" ht="21.95" customHeight="1">
      <c r="A16" s="665"/>
      <c r="B16" s="666"/>
      <c r="C16" s="666"/>
      <c r="D16" s="666"/>
      <c r="E16" s="666"/>
      <c r="F16" s="666"/>
      <c r="G16" s="666"/>
      <c r="H16" s="666"/>
      <c r="I16" s="666"/>
      <c r="J16" s="666"/>
      <c r="K16" s="666"/>
      <c r="L16" s="666"/>
      <c r="M16" s="666"/>
      <c r="N16" s="666"/>
      <c r="O16" s="666"/>
      <c r="P16" s="666"/>
      <c r="Q16" s="666"/>
      <c r="R16" s="666"/>
      <c r="S16" s="666"/>
      <c r="T16" s="666"/>
      <c r="U16" s="665"/>
      <c r="V16" s="704"/>
      <c r="W16" s="667"/>
      <c r="X16" s="667"/>
      <c r="Y16" s="667"/>
      <c r="Z16" s="667"/>
      <c r="AA16" s="667"/>
      <c r="AB16" s="667"/>
      <c r="AC16" s="667"/>
      <c r="AD16" s="667"/>
      <c r="AE16" s="667"/>
      <c r="AF16" s="667"/>
      <c r="AG16" s="667"/>
      <c r="AH16" s="667"/>
      <c r="AI16" s="667"/>
      <c r="AJ16" s="667"/>
      <c r="AK16" s="667"/>
      <c r="AL16" s="705"/>
    </row>
    <row r="17" spans="1:38" ht="21.95" customHeight="1">
      <c r="A17" s="665"/>
      <c r="B17" s="666"/>
      <c r="C17" s="666"/>
      <c r="D17" s="666"/>
      <c r="E17" s="666"/>
      <c r="F17" s="666"/>
      <c r="G17" s="666"/>
      <c r="H17" s="666"/>
      <c r="I17" s="666"/>
      <c r="J17" s="666"/>
      <c r="K17" s="666"/>
      <c r="L17" s="666"/>
      <c r="M17" s="666"/>
      <c r="N17" s="666"/>
      <c r="O17" s="666"/>
      <c r="P17" s="666"/>
      <c r="Q17" s="666"/>
      <c r="R17" s="666"/>
      <c r="S17" s="666"/>
      <c r="T17" s="666"/>
      <c r="U17" s="665"/>
      <c r="V17" s="704"/>
      <c r="W17" s="667"/>
      <c r="X17" s="667"/>
      <c r="Y17" s="667"/>
      <c r="Z17" s="667"/>
      <c r="AA17" s="667"/>
      <c r="AB17" s="667"/>
      <c r="AC17" s="667"/>
      <c r="AD17" s="667"/>
      <c r="AE17" s="667"/>
      <c r="AF17" s="667"/>
      <c r="AG17" s="667"/>
      <c r="AH17" s="667"/>
      <c r="AI17" s="667"/>
      <c r="AJ17" s="667"/>
      <c r="AK17" s="667"/>
      <c r="AL17" s="705"/>
    </row>
    <row r="18" spans="1:38" ht="21.95" customHeight="1">
      <c r="A18" s="665"/>
      <c r="B18" s="666"/>
      <c r="C18" s="666"/>
      <c r="D18" s="666"/>
      <c r="E18" s="666"/>
      <c r="F18" s="666"/>
      <c r="G18" s="666"/>
      <c r="H18" s="666"/>
      <c r="I18" s="666"/>
      <c r="J18" s="666"/>
      <c r="K18" s="666"/>
      <c r="L18" s="666"/>
      <c r="M18" s="666"/>
      <c r="N18" s="666"/>
      <c r="O18" s="666"/>
      <c r="P18" s="666"/>
      <c r="Q18" s="666"/>
      <c r="R18" s="666"/>
      <c r="S18" s="666"/>
      <c r="T18" s="666"/>
      <c r="U18" s="665"/>
      <c r="V18" s="704"/>
      <c r="W18" s="667"/>
      <c r="X18" s="667"/>
      <c r="Y18" s="667"/>
      <c r="Z18" s="667"/>
      <c r="AA18" s="667"/>
      <c r="AB18" s="667"/>
      <c r="AC18" s="667"/>
      <c r="AD18" s="667"/>
      <c r="AE18" s="667"/>
      <c r="AF18" s="667"/>
      <c r="AG18" s="667"/>
      <c r="AH18" s="667"/>
      <c r="AI18" s="667"/>
      <c r="AJ18" s="667"/>
      <c r="AK18" s="667"/>
      <c r="AL18" s="705"/>
    </row>
    <row r="19" spans="1:38" ht="21.95" customHeight="1">
      <c r="A19" s="665"/>
      <c r="B19" s="666"/>
      <c r="C19" s="666"/>
      <c r="D19" s="666"/>
      <c r="E19" s="666"/>
      <c r="F19" s="666"/>
      <c r="G19" s="666"/>
      <c r="H19" s="666"/>
      <c r="I19" s="666"/>
      <c r="J19" s="666"/>
      <c r="K19" s="666"/>
      <c r="L19" s="666"/>
      <c r="M19" s="666"/>
      <c r="N19" s="666"/>
      <c r="O19" s="666"/>
      <c r="P19" s="666"/>
      <c r="Q19" s="666"/>
      <c r="R19" s="666"/>
      <c r="S19" s="666"/>
      <c r="T19" s="666"/>
      <c r="U19" s="665"/>
      <c r="V19" s="704"/>
      <c r="W19" s="667"/>
      <c r="X19" s="667"/>
      <c r="Y19" s="667"/>
      <c r="Z19" s="667"/>
      <c r="AA19" s="667"/>
      <c r="AB19" s="667"/>
      <c r="AC19" s="667"/>
      <c r="AD19" s="667"/>
      <c r="AE19" s="667"/>
      <c r="AF19" s="667"/>
      <c r="AG19" s="667"/>
      <c r="AH19" s="667"/>
      <c r="AI19" s="667"/>
      <c r="AJ19" s="667"/>
      <c r="AK19" s="667"/>
      <c r="AL19" s="705"/>
    </row>
    <row r="20" spans="1:38" ht="21.95" customHeight="1">
      <c r="A20" s="665"/>
      <c r="B20" s="666"/>
      <c r="C20" s="666"/>
      <c r="D20" s="666"/>
      <c r="E20" s="666"/>
      <c r="F20" s="666"/>
      <c r="G20" s="666"/>
      <c r="H20" s="666"/>
      <c r="I20" s="666"/>
      <c r="J20" s="666"/>
      <c r="K20" s="666"/>
      <c r="L20" s="666"/>
      <c r="M20" s="666"/>
      <c r="N20" s="666"/>
      <c r="O20" s="666"/>
      <c r="P20" s="666"/>
      <c r="Q20" s="666"/>
      <c r="R20" s="666"/>
      <c r="S20" s="666"/>
      <c r="T20" s="666"/>
      <c r="U20" s="665"/>
      <c r="V20" s="704"/>
      <c r="W20" s="667"/>
      <c r="X20" s="667"/>
      <c r="Y20" s="667"/>
      <c r="Z20" s="667"/>
      <c r="AA20" s="667"/>
      <c r="AB20" s="667"/>
      <c r="AC20" s="667"/>
      <c r="AD20" s="667"/>
      <c r="AE20" s="667"/>
      <c r="AF20" s="667"/>
      <c r="AG20" s="667"/>
      <c r="AH20" s="667"/>
      <c r="AI20" s="667"/>
      <c r="AJ20" s="667"/>
      <c r="AK20" s="667"/>
      <c r="AL20" s="705"/>
    </row>
    <row r="21" spans="1:38" ht="21.95" customHeight="1">
      <c r="A21" s="665"/>
      <c r="B21" s="666"/>
      <c r="C21" s="666"/>
      <c r="D21" s="666"/>
      <c r="E21" s="666"/>
      <c r="F21" s="666"/>
      <c r="G21" s="666"/>
      <c r="H21" s="666"/>
      <c r="I21" s="666"/>
      <c r="J21" s="666"/>
      <c r="K21" s="666"/>
      <c r="L21" s="666"/>
      <c r="M21" s="666"/>
      <c r="N21" s="666"/>
      <c r="O21" s="666"/>
      <c r="P21" s="666"/>
      <c r="Q21" s="666"/>
      <c r="R21" s="666"/>
      <c r="S21" s="666"/>
      <c r="T21" s="666"/>
      <c r="U21" s="665"/>
      <c r="V21" s="704"/>
      <c r="W21" s="667"/>
      <c r="X21" s="667"/>
      <c r="Y21" s="667"/>
      <c r="Z21" s="667"/>
      <c r="AA21" s="667"/>
      <c r="AB21" s="667"/>
      <c r="AC21" s="667"/>
      <c r="AD21" s="667"/>
      <c r="AE21" s="667"/>
      <c r="AF21" s="667"/>
      <c r="AG21" s="667"/>
      <c r="AH21" s="667"/>
      <c r="AI21" s="667"/>
      <c r="AJ21" s="667"/>
      <c r="AK21" s="667"/>
      <c r="AL21" s="705"/>
    </row>
    <row r="22" spans="1:38" ht="21.95" customHeight="1">
      <c r="A22" s="665"/>
      <c r="B22" s="666"/>
      <c r="C22" s="666"/>
      <c r="D22" s="666"/>
      <c r="E22" s="666"/>
      <c r="F22" s="666"/>
      <c r="G22" s="666"/>
      <c r="H22" s="666"/>
      <c r="I22" s="666"/>
      <c r="J22" s="666"/>
      <c r="K22" s="666"/>
      <c r="L22" s="666"/>
      <c r="M22" s="666"/>
      <c r="N22" s="666"/>
      <c r="O22" s="666"/>
      <c r="P22" s="666"/>
      <c r="Q22" s="666"/>
      <c r="R22" s="666"/>
      <c r="S22" s="666"/>
      <c r="T22" s="666"/>
      <c r="U22" s="665"/>
      <c r="V22" s="704"/>
      <c r="W22" s="667"/>
      <c r="X22" s="667"/>
      <c r="Y22" s="667"/>
      <c r="Z22" s="667"/>
      <c r="AA22" s="667"/>
      <c r="AB22" s="667"/>
      <c r="AC22" s="667"/>
      <c r="AD22" s="667"/>
      <c r="AE22" s="667"/>
      <c r="AF22" s="667"/>
      <c r="AG22" s="667"/>
      <c r="AH22" s="667"/>
      <c r="AI22" s="667"/>
      <c r="AJ22" s="667"/>
      <c r="AK22" s="667"/>
      <c r="AL22" s="705"/>
    </row>
    <row r="23" spans="1:38" ht="21.95" customHeight="1">
      <c r="A23" s="665"/>
      <c r="B23" s="666"/>
      <c r="C23" s="666"/>
      <c r="D23" s="666"/>
      <c r="E23" s="666"/>
      <c r="F23" s="666"/>
      <c r="G23" s="666"/>
      <c r="H23" s="666"/>
      <c r="I23" s="666"/>
      <c r="J23" s="666"/>
      <c r="K23" s="666"/>
      <c r="L23" s="666"/>
      <c r="M23" s="666"/>
      <c r="N23" s="666"/>
      <c r="O23" s="666"/>
      <c r="P23" s="666"/>
      <c r="Q23" s="666"/>
      <c r="R23" s="666"/>
      <c r="S23" s="666"/>
      <c r="T23" s="666"/>
      <c r="U23" s="661"/>
      <c r="V23" s="667"/>
      <c r="W23" s="667"/>
      <c r="X23" s="667"/>
      <c r="Y23" s="667"/>
      <c r="Z23" s="667"/>
      <c r="AA23" s="667"/>
      <c r="AB23" s="667"/>
      <c r="AC23" s="667"/>
      <c r="AD23" s="667"/>
      <c r="AE23" s="667"/>
      <c r="AF23" s="667"/>
      <c r="AG23" s="667"/>
      <c r="AH23" s="667"/>
      <c r="AI23" s="667"/>
      <c r="AJ23" s="667"/>
      <c r="AK23" s="667"/>
      <c r="AL23" s="705"/>
    </row>
    <row r="24" spans="1:38" ht="21.95" customHeight="1">
      <c r="A24" s="656"/>
      <c r="B24" s="701"/>
      <c r="C24" s="701"/>
      <c r="D24" s="701"/>
      <c r="E24" s="701"/>
      <c r="F24" s="701"/>
      <c r="G24" s="701"/>
      <c r="H24" s="701"/>
      <c r="I24" s="701"/>
      <c r="J24" s="701"/>
      <c r="K24" s="701"/>
      <c r="L24" s="701"/>
      <c r="M24" s="701"/>
      <c r="N24" s="701"/>
      <c r="O24" s="701"/>
      <c r="P24" s="701"/>
      <c r="Q24" s="701"/>
      <c r="R24" s="701"/>
      <c r="S24" s="701"/>
      <c r="T24" s="701"/>
      <c r="U24" s="669" t="s">
        <v>1293</v>
      </c>
      <c r="V24" s="525"/>
      <c r="W24" s="525"/>
      <c r="X24" s="526"/>
      <c r="Y24" s="527"/>
      <c r="Z24" s="527"/>
      <c r="AA24" s="526"/>
      <c r="AB24" s="527"/>
      <c r="AC24" s="527"/>
      <c r="AD24" s="526"/>
      <c r="AE24" s="525"/>
      <c r="AF24" s="525"/>
      <c r="AG24" s="527"/>
      <c r="AH24" s="528"/>
      <c r="AI24" s="670"/>
      <c r="AJ24" s="527"/>
      <c r="AK24" s="527"/>
      <c r="AL24" s="527"/>
    </row>
    <row r="25" spans="1:38" ht="12.75" customHeight="1">
      <c r="A25" s="656"/>
      <c r="B25" s="701"/>
      <c r="C25" s="701"/>
      <c r="D25" s="701"/>
      <c r="E25" s="701"/>
      <c r="F25" s="701"/>
      <c r="G25" s="701"/>
      <c r="H25" s="701"/>
      <c r="I25" s="701"/>
      <c r="J25" s="701"/>
      <c r="K25" s="701"/>
      <c r="L25" s="701"/>
      <c r="M25" s="701"/>
      <c r="N25" s="701"/>
      <c r="O25" s="701"/>
      <c r="P25" s="701"/>
      <c r="Q25" s="701"/>
      <c r="R25" s="701"/>
      <c r="S25" s="701"/>
      <c r="T25" s="701"/>
      <c r="AI25" s="532"/>
      <c r="AJ25" s="536"/>
      <c r="AK25" s="532"/>
      <c r="AL25" s="622" t="s">
        <v>1397</v>
      </c>
    </row>
    <row r="26" spans="1:38" ht="17.25" customHeight="1">
      <c r="A26" s="656"/>
      <c r="B26" s="701"/>
      <c r="C26" s="701"/>
      <c r="D26" s="701"/>
      <c r="E26" s="701"/>
      <c r="F26" s="701"/>
      <c r="G26" s="701"/>
      <c r="H26" s="701"/>
      <c r="I26" s="701"/>
      <c r="J26" s="701"/>
      <c r="K26" s="701"/>
      <c r="L26" s="701"/>
      <c r="M26" s="701"/>
      <c r="N26" s="701"/>
      <c r="O26" s="701"/>
      <c r="P26" s="701"/>
      <c r="Q26" s="701"/>
      <c r="R26" s="701"/>
      <c r="S26" s="701"/>
      <c r="T26" s="701"/>
      <c r="U26" s="536" t="s">
        <v>996</v>
      </c>
      <c r="V26" s="532"/>
      <c r="W26" s="532"/>
      <c r="X26" s="533" t="s">
        <v>997</v>
      </c>
      <c r="Z26" s="532"/>
      <c r="AB26" s="532" t="s">
        <v>1035</v>
      </c>
      <c r="AD26" s="532"/>
      <c r="AF26" s="533" t="s">
        <v>1295</v>
      </c>
      <c r="AI26" s="532"/>
      <c r="AJ26" s="532"/>
      <c r="AK26" s="532"/>
      <c r="AL26" s="532"/>
    </row>
    <row r="27" spans="1:38" ht="16.5" customHeight="1">
      <c r="Z27" s="532"/>
      <c r="AB27" s="532" t="s">
        <v>1037</v>
      </c>
      <c r="AD27" s="532"/>
      <c r="AE27" s="536"/>
      <c r="AF27" s="532"/>
      <c r="AH27" s="532"/>
    </row>
    <row r="28" spans="1:38" ht="16.5" customHeight="1">
      <c r="U28" s="539" t="s">
        <v>1393</v>
      </c>
      <c r="V28" s="532"/>
      <c r="W28" s="532"/>
      <c r="X28" s="532"/>
      <c r="Y28" s="532"/>
      <c r="Z28" s="532"/>
      <c r="AA28" s="532"/>
      <c r="AB28" s="532"/>
      <c r="AC28" s="532"/>
      <c r="AD28" s="532"/>
      <c r="AE28" s="532"/>
      <c r="AF28" s="532"/>
      <c r="AG28" s="532"/>
      <c r="AH28" s="532"/>
    </row>
    <row r="29" spans="1:38" ht="16.5" customHeight="1">
      <c r="U29" s="539" t="s">
        <v>1394</v>
      </c>
      <c r="V29" s="532"/>
      <c r="W29" s="532"/>
      <c r="X29" s="532"/>
      <c r="Y29" s="532"/>
      <c r="Z29" s="532"/>
      <c r="AA29" s="532"/>
      <c r="AB29" s="532"/>
      <c r="AC29" s="532"/>
      <c r="AD29" s="532"/>
      <c r="AE29" s="532"/>
      <c r="AF29" s="532"/>
      <c r="AG29" s="532"/>
      <c r="AH29" s="532"/>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15" type="noConversion"/>
  <hyperlinks>
    <hyperlink ref="AM2" location="預告統計資料發布時間表!A1" display="回發布時間表" xr:uid="{307D2C86-C157-4FE4-A031-69DA76745287}"/>
  </hyperlinks>
  <printOptions horizontalCentered="1" verticalCentered="1"/>
  <pageMargins left="0" right="0" top="0" bottom="0" header="0" footer="0"/>
  <pageSetup paperSize="0" scale="80" fitToWidth="0" fitToHeight="0" pageOrder="overThenDown" orientation="landscape"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workbookViewId="0">
      <selection activeCell="B1" sqref="B1"/>
    </sheetView>
  </sheetViews>
  <sheetFormatPr defaultRowHeight="16.5"/>
  <cols>
    <col min="1" max="1" width="93.625" customWidth="1"/>
  </cols>
  <sheetData>
    <row r="1" spans="1:2" ht="39">
      <c r="A1" s="103" t="s">
        <v>701</v>
      </c>
      <c r="B1" s="1" t="s">
        <v>12</v>
      </c>
    </row>
    <row r="2" spans="1:2" ht="19.5">
      <c r="A2" s="20" t="s">
        <v>221</v>
      </c>
    </row>
    <row r="3" spans="1:2" ht="19.5">
      <c r="A3" s="20" t="s">
        <v>407</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3</v>
      </c>
    </row>
    <row r="14" spans="1:2" ht="93.75">
      <c r="A14" s="31" t="s">
        <v>408</v>
      </c>
    </row>
    <row r="15" spans="1:2" ht="19.5">
      <c r="A15" s="9" t="s">
        <v>129</v>
      </c>
    </row>
    <row r="16" spans="1:2" ht="19.5">
      <c r="A16" s="8" t="s">
        <v>4</v>
      </c>
    </row>
    <row r="17" spans="1:1" ht="39">
      <c r="A17" s="9" t="s">
        <v>388</v>
      </c>
    </row>
    <row r="18" spans="1:1" ht="39">
      <c r="A18" s="9" t="s">
        <v>389</v>
      </c>
    </row>
    <row r="19" spans="1:1" ht="19.5">
      <c r="A19" s="9" t="s">
        <v>130</v>
      </c>
    </row>
    <row r="20" spans="1:1" ht="19.5">
      <c r="A20" s="9" t="s">
        <v>390</v>
      </c>
    </row>
    <row r="21" spans="1:1" ht="19.5">
      <c r="A21" s="9" t="s">
        <v>409</v>
      </c>
    </row>
    <row r="22" spans="1:1" ht="19.5">
      <c r="A22" s="9" t="s">
        <v>392</v>
      </c>
    </row>
    <row r="23" spans="1:1" ht="19.5">
      <c r="A23" s="9" t="s">
        <v>398</v>
      </c>
    </row>
    <row r="24" spans="1:1" ht="58.5">
      <c r="A24" s="21" t="s">
        <v>410</v>
      </c>
    </row>
    <row r="25" spans="1:1" ht="19.5">
      <c r="A25" s="21" t="s">
        <v>83</v>
      </c>
    </row>
    <row r="26" spans="1:1" ht="19.5">
      <c r="A26" s="21" t="s">
        <v>578</v>
      </c>
    </row>
    <row r="27" spans="1:1" ht="19.5">
      <c r="A27" s="21" t="s">
        <v>6</v>
      </c>
    </row>
    <row r="28" spans="1:1" ht="19.5">
      <c r="A28" s="26" t="s">
        <v>7</v>
      </c>
    </row>
    <row r="29" spans="1:1" ht="39">
      <c r="A29" s="21" t="s">
        <v>386</v>
      </c>
    </row>
    <row r="30" spans="1:1" ht="39">
      <c r="A30" s="21" t="s">
        <v>396</v>
      </c>
    </row>
    <row r="31" spans="1:1" ht="19.5">
      <c r="A31" s="26" t="s">
        <v>8</v>
      </c>
    </row>
    <row r="32" spans="1:1" ht="39">
      <c r="A32" s="21" t="s">
        <v>397</v>
      </c>
    </row>
    <row r="33" spans="1:1" ht="19.5">
      <c r="A33" s="9" t="s">
        <v>24</v>
      </c>
    </row>
    <row r="34" spans="1:1" ht="39">
      <c r="A34" s="14" t="s">
        <v>11</v>
      </c>
    </row>
    <row r="35" spans="1:1" ht="20.25" thickBot="1">
      <c r="A35" s="15" t="s">
        <v>9</v>
      </c>
    </row>
  </sheetData>
  <phoneticPr fontId="15"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6DFAD-7F2D-4A25-B522-FD7B701332DA}">
  <sheetPr>
    <pageSetUpPr fitToPage="1"/>
  </sheetPr>
  <dimension ref="A1:Q36"/>
  <sheetViews>
    <sheetView zoomScale="130" zoomScaleNormal="130" workbookViewId="0">
      <selection activeCell="Q2" sqref="Q2"/>
    </sheetView>
  </sheetViews>
  <sheetFormatPr defaultRowHeight="15.75"/>
  <cols>
    <col min="1" max="1" width="10.25" style="710" customWidth="1"/>
    <col min="2" max="5" width="7.875" style="710" customWidth="1"/>
    <col min="6" max="6" width="7.75" style="710" customWidth="1"/>
    <col min="7" max="16" width="7.875" style="710" customWidth="1"/>
    <col min="17" max="256" width="9" style="710"/>
    <col min="257" max="257" width="10.25" style="710" customWidth="1"/>
    <col min="258" max="261" width="7.875" style="710" customWidth="1"/>
    <col min="262" max="262" width="7.75" style="710" customWidth="1"/>
    <col min="263" max="272" width="7.875" style="710" customWidth="1"/>
    <col min="273" max="512" width="9" style="710"/>
    <col min="513" max="513" width="10.25" style="710" customWidth="1"/>
    <col min="514" max="517" width="7.875" style="710" customWidth="1"/>
    <col min="518" max="518" width="7.75" style="710" customWidth="1"/>
    <col min="519" max="528" width="7.875" style="710" customWidth="1"/>
    <col min="529" max="768" width="9" style="710"/>
    <col min="769" max="769" width="10.25" style="710" customWidth="1"/>
    <col min="770" max="773" width="7.875" style="710" customWidth="1"/>
    <col min="774" max="774" width="7.75" style="710" customWidth="1"/>
    <col min="775" max="784" width="7.875" style="710" customWidth="1"/>
    <col min="785" max="1024" width="9" style="710"/>
    <col min="1025" max="1025" width="10.25" style="710" customWidth="1"/>
    <col min="1026" max="1029" width="7.875" style="710" customWidth="1"/>
    <col min="1030" max="1030" width="7.75" style="710" customWidth="1"/>
    <col min="1031" max="1040" width="7.875" style="710" customWidth="1"/>
    <col min="1041" max="1280" width="9" style="710"/>
    <col min="1281" max="1281" width="10.25" style="710" customWidth="1"/>
    <col min="1282" max="1285" width="7.875" style="710" customWidth="1"/>
    <col min="1286" max="1286" width="7.75" style="710" customWidth="1"/>
    <col min="1287" max="1296" width="7.875" style="710" customWidth="1"/>
    <col min="1297" max="1536" width="9" style="710"/>
    <col min="1537" max="1537" width="10.25" style="710" customWidth="1"/>
    <col min="1538" max="1541" width="7.875" style="710" customWidth="1"/>
    <col min="1542" max="1542" width="7.75" style="710" customWidth="1"/>
    <col min="1543" max="1552" width="7.875" style="710" customWidth="1"/>
    <col min="1553" max="1792" width="9" style="710"/>
    <col min="1793" max="1793" width="10.25" style="710" customWidth="1"/>
    <col min="1794" max="1797" width="7.875" style="710" customWidth="1"/>
    <col min="1798" max="1798" width="7.75" style="710" customWidth="1"/>
    <col min="1799" max="1808" width="7.875" style="710" customWidth="1"/>
    <col min="1809" max="2048" width="9" style="710"/>
    <col min="2049" max="2049" width="10.25" style="710" customWidth="1"/>
    <col min="2050" max="2053" width="7.875" style="710" customWidth="1"/>
    <col min="2054" max="2054" width="7.75" style="710" customWidth="1"/>
    <col min="2055" max="2064" width="7.875" style="710" customWidth="1"/>
    <col min="2065" max="2304" width="9" style="710"/>
    <col min="2305" max="2305" width="10.25" style="710" customWidth="1"/>
    <col min="2306" max="2309" width="7.875" style="710" customWidth="1"/>
    <col min="2310" max="2310" width="7.75" style="710" customWidth="1"/>
    <col min="2311" max="2320" width="7.875" style="710" customWidth="1"/>
    <col min="2321" max="2560" width="9" style="710"/>
    <col min="2561" max="2561" width="10.25" style="710" customWidth="1"/>
    <col min="2562" max="2565" width="7.875" style="710" customWidth="1"/>
    <col min="2566" max="2566" width="7.75" style="710" customWidth="1"/>
    <col min="2567" max="2576" width="7.875" style="710" customWidth="1"/>
    <col min="2577" max="2816" width="9" style="710"/>
    <col min="2817" max="2817" width="10.25" style="710" customWidth="1"/>
    <col min="2818" max="2821" width="7.875" style="710" customWidth="1"/>
    <col min="2822" max="2822" width="7.75" style="710" customWidth="1"/>
    <col min="2823" max="2832" width="7.875" style="710" customWidth="1"/>
    <col min="2833" max="3072" width="9" style="710"/>
    <col min="3073" max="3073" width="10.25" style="710" customWidth="1"/>
    <col min="3074" max="3077" width="7.875" style="710" customWidth="1"/>
    <col min="3078" max="3078" width="7.75" style="710" customWidth="1"/>
    <col min="3079" max="3088" width="7.875" style="710" customWidth="1"/>
    <col min="3089" max="3328" width="9" style="710"/>
    <col min="3329" max="3329" width="10.25" style="710" customWidth="1"/>
    <col min="3330" max="3333" width="7.875" style="710" customWidth="1"/>
    <col min="3334" max="3334" width="7.75" style="710" customWidth="1"/>
    <col min="3335" max="3344" width="7.875" style="710" customWidth="1"/>
    <col min="3345" max="3584" width="9" style="710"/>
    <col min="3585" max="3585" width="10.25" style="710" customWidth="1"/>
    <col min="3586" max="3589" width="7.875" style="710" customWidth="1"/>
    <col min="3590" max="3590" width="7.75" style="710" customWidth="1"/>
    <col min="3591" max="3600" width="7.875" style="710" customWidth="1"/>
    <col min="3601" max="3840" width="9" style="710"/>
    <col min="3841" max="3841" width="10.25" style="710" customWidth="1"/>
    <col min="3842" max="3845" width="7.875" style="710" customWidth="1"/>
    <col min="3846" max="3846" width="7.75" style="710" customWidth="1"/>
    <col min="3847" max="3856" width="7.875" style="710" customWidth="1"/>
    <col min="3857" max="4096" width="9" style="710"/>
    <col min="4097" max="4097" width="10.25" style="710" customWidth="1"/>
    <col min="4098" max="4101" width="7.875" style="710" customWidth="1"/>
    <col min="4102" max="4102" width="7.75" style="710" customWidth="1"/>
    <col min="4103" max="4112" width="7.875" style="710" customWidth="1"/>
    <col min="4113" max="4352" width="9" style="710"/>
    <col min="4353" max="4353" width="10.25" style="710" customWidth="1"/>
    <col min="4354" max="4357" width="7.875" style="710" customWidth="1"/>
    <col min="4358" max="4358" width="7.75" style="710" customWidth="1"/>
    <col min="4359" max="4368" width="7.875" style="710" customWidth="1"/>
    <col min="4369" max="4608" width="9" style="710"/>
    <col min="4609" max="4609" width="10.25" style="710" customWidth="1"/>
    <col min="4610" max="4613" width="7.875" style="710" customWidth="1"/>
    <col min="4614" max="4614" width="7.75" style="710" customWidth="1"/>
    <col min="4615" max="4624" width="7.875" style="710" customWidth="1"/>
    <col min="4625" max="4864" width="9" style="710"/>
    <col min="4865" max="4865" width="10.25" style="710" customWidth="1"/>
    <col min="4866" max="4869" width="7.875" style="710" customWidth="1"/>
    <col min="4870" max="4870" width="7.75" style="710" customWidth="1"/>
    <col min="4871" max="4880" width="7.875" style="710" customWidth="1"/>
    <col min="4881" max="5120" width="9" style="710"/>
    <col min="5121" max="5121" width="10.25" style="710" customWidth="1"/>
    <col min="5122" max="5125" width="7.875" style="710" customWidth="1"/>
    <col min="5126" max="5126" width="7.75" style="710" customWidth="1"/>
    <col min="5127" max="5136" width="7.875" style="710" customWidth="1"/>
    <col min="5137" max="5376" width="9" style="710"/>
    <col min="5377" max="5377" width="10.25" style="710" customWidth="1"/>
    <col min="5378" max="5381" width="7.875" style="710" customWidth="1"/>
    <col min="5382" max="5382" width="7.75" style="710" customWidth="1"/>
    <col min="5383" max="5392" width="7.875" style="710" customWidth="1"/>
    <col min="5393" max="5632" width="9" style="710"/>
    <col min="5633" max="5633" width="10.25" style="710" customWidth="1"/>
    <col min="5634" max="5637" width="7.875" style="710" customWidth="1"/>
    <col min="5638" max="5638" width="7.75" style="710" customWidth="1"/>
    <col min="5639" max="5648" width="7.875" style="710" customWidth="1"/>
    <col min="5649" max="5888" width="9" style="710"/>
    <col min="5889" max="5889" width="10.25" style="710" customWidth="1"/>
    <col min="5890" max="5893" width="7.875" style="710" customWidth="1"/>
    <col min="5894" max="5894" width="7.75" style="710" customWidth="1"/>
    <col min="5895" max="5904" width="7.875" style="710" customWidth="1"/>
    <col min="5905" max="6144" width="9" style="710"/>
    <col min="6145" max="6145" width="10.25" style="710" customWidth="1"/>
    <col min="6146" max="6149" width="7.875" style="710" customWidth="1"/>
    <col min="6150" max="6150" width="7.75" style="710" customWidth="1"/>
    <col min="6151" max="6160" width="7.875" style="710" customWidth="1"/>
    <col min="6161" max="6400" width="9" style="710"/>
    <col min="6401" max="6401" width="10.25" style="710" customWidth="1"/>
    <col min="6402" max="6405" width="7.875" style="710" customWidth="1"/>
    <col min="6406" max="6406" width="7.75" style="710" customWidth="1"/>
    <col min="6407" max="6416" width="7.875" style="710" customWidth="1"/>
    <col min="6417" max="6656" width="9" style="710"/>
    <col min="6657" max="6657" width="10.25" style="710" customWidth="1"/>
    <col min="6658" max="6661" width="7.875" style="710" customWidth="1"/>
    <col min="6662" max="6662" width="7.75" style="710" customWidth="1"/>
    <col min="6663" max="6672" width="7.875" style="710" customWidth="1"/>
    <col min="6673" max="6912" width="9" style="710"/>
    <col min="6913" max="6913" width="10.25" style="710" customWidth="1"/>
    <col min="6914" max="6917" width="7.875" style="710" customWidth="1"/>
    <col min="6918" max="6918" width="7.75" style="710" customWidth="1"/>
    <col min="6919" max="6928" width="7.875" style="710" customWidth="1"/>
    <col min="6929" max="7168" width="9" style="710"/>
    <col min="7169" max="7169" width="10.25" style="710" customWidth="1"/>
    <col min="7170" max="7173" width="7.875" style="710" customWidth="1"/>
    <col min="7174" max="7174" width="7.75" style="710" customWidth="1"/>
    <col min="7175" max="7184" width="7.875" style="710" customWidth="1"/>
    <col min="7185" max="7424" width="9" style="710"/>
    <col min="7425" max="7425" width="10.25" style="710" customWidth="1"/>
    <col min="7426" max="7429" width="7.875" style="710" customWidth="1"/>
    <col min="7430" max="7430" width="7.75" style="710" customWidth="1"/>
    <col min="7431" max="7440" width="7.875" style="710" customWidth="1"/>
    <col min="7441" max="7680" width="9" style="710"/>
    <col min="7681" max="7681" width="10.25" style="710" customWidth="1"/>
    <col min="7682" max="7685" width="7.875" style="710" customWidth="1"/>
    <col min="7686" max="7686" width="7.75" style="710" customWidth="1"/>
    <col min="7687" max="7696" width="7.875" style="710" customWidth="1"/>
    <col min="7697" max="7936" width="9" style="710"/>
    <col min="7937" max="7937" width="10.25" style="710" customWidth="1"/>
    <col min="7938" max="7941" width="7.875" style="710" customWidth="1"/>
    <col min="7942" max="7942" width="7.75" style="710" customWidth="1"/>
    <col min="7943" max="7952" width="7.875" style="710" customWidth="1"/>
    <col min="7953" max="8192" width="9" style="710"/>
    <col min="8193" max="8193" width="10.25" style="710" customWidth="1"/>
    <col min="8194" max="8197" width="7.875" style="710" customWidth="1"/>
    <col min="8198" max="8198" width="7.75" style="710" customWidth="1"/>
    <col min="8199" max="8208" width="7.875" style="710" customWidth="1"/>
    <col min="8209" max="8448" width="9" style="710"/>
    <col min="8449" max="8449" width="10.25" style="710" customWidth="1"/>
    <col min="8450" max="8453" width="7.875" style="710" customWidth="1"/>
    <col min="8454" max="8454" width="7.75" style="710" customWidth="1"/>
    <col min="8455" max="8464" width="7.875" style="710" customWidth="1"/>
    <col min="8465" max="8704" width="9" style="710"/>
    <col min="8705" max="8705" width="10.25" style="710" customWidth="1"/>
    <col min="8706" max="8709" width="7.875" style="710" customWidth="1"/>
    <col min="8710" max="8710" width="7.75" style="710" customWidth="1"/>
    <col min="8711" max="8720" width="7.875" style="710" customWidth="1"/>
    <col min="8721" max="8960" width="9" style="710"/>
    <col min="8961" max="8961" width="10.25" style="710" customWidth="1"/>
    <col min="8962" max="8965" width="7.875" style="710" customWidth="1"/>
    <col min="8966" max="8966" width="7.75" style="710" customWidth="1"/>
    <col min="8967" max="8976" width="7.875" style="710" customWidth="1"/>
    <col min="8977" max="9216" width="9" style="710"/>
    <col min="9217" max="9217" width="10.25" style="710" customWidth="1"/>
    <col min="9218" max="9221" width="7.875" style="710" customWidth="1"/>
    <col min="9222" max="9222" width="7.75" style="710" customWidth="1"/>
    <col min="9223" max="9232" width="7.875" style="710" customWidth="1"/>
    <col min="9233" max="9472" width="9" style="710"/>
    <col min="9473" max="9473" width="10.25" style="710" customWidth="1"/>
    <col min="9474" max="9477" width="7.875" style="710" customWidth="1"/>
    <col min="9478" max="9478" width="7.75" style="710" customWidth="1"/>
    <col min="9479" max="9488" width="7.875" style="710" customWidth="1"/>
    <col min="9489" max="9728" width="9" style="710"/>
    <col min="9729" max="9729" width="10.25" style="710" customWidth="1"/>
    <col min="9730" max="9733" width="7.875" style="710" customWidth="1"/>
    <col min="9734" max="9734" width="7.75" style="710" customWidth="1"/>
    <col min="9735" max="9744" width="7.875" style="710" customWidth="1"/>
    <col min="9745" max="9984" width="9" style="710"/>
    <col min="9985" max="9985" width="10.25" style="710" customWidth="1"/>
    <col min="9986" max="9989" width="7.875" style="710" customWidth="1"/>
    <col min="9990" max="9990" width="7.75" style="710" customWidth="1"/>
    <col min="9991" max="10000" width="7.875" style="710" customWidth="1"/>
    <col min="10001" max="10240" width="9" style="710"/>
    <col min="10241" max="10241" width="10.25" style="710" customWidth="1"/>
    <col min="10242" max="10245" width="7.875" style="710" customWidth="1"/>
    <col min="10246" max="10246" width="7.75" style="710" customWidth="1"/>
    <col min="10247" max="10256" width="7.875" style="710" customWidth="1"/>
    <col min="10257" max="10496" width="9" style="710"/>
    <col min="10497" max="10497" width="10.25" style="710" customWidth="1"/>
    <col min="10498" max="10501" width="7.875" style="710" customWidth="1"/>
    <col min="10502" max="10502" width="7.75" style="710" customWidth="1"/>
    <col min="10503" max="10512" width="7.875" style="710" customWidth="1"/>
    <col min="10513" max="10752" width="9" style="710"/>
    <col min="10753" max="10753" width="10.25" style="710" customWidth="1"/>
    <col min="10754" max="10757" width="7.875" style="710" customWidth="1"/>
    <col min="10758" max="10758" width="7.75" style="710" customWidth="1"/>
    <col min="10759" max="10768" width="7.875" style="710" customWidth="1"/>
    <col min="10769" max="11008" width="9" style="710"/>
    <col min="11009" max="11009" width="10.25" style="710" customWidth="1"/>
    <col min="11010" max="11013" width="7.875" style="710" customWidth="1"/>
    <col min="11014" max="11014" width="7.75" style="710" customWidth="1"/>
    <col min="11015" max="11024" width="7.875" style="710" customWidth="1"/>
    <col min="11025" max="11264" width="9" style="710"/>
    <col min="11265" max="11265" width="10.25" style="710" customWidth="1"/>
    <col min="11266" max="11269" width="7.875" style="710" customWidth="1"/>
    <col min="11270" max="11270" width="7.75" style="710" customWidth="1"/>
    <col min="11271" max="11280" width="7.875" style="710" customWidth="1"/>
    <col min="11281" max="11520" width="9" style="710"/>
    <col min="11521" max="11521" width="10.25" style="710" customWidth="1"/>
    <col min="11522" max="11525" width="7.875" style="710" customWidth="1"/>
    <col min="11526" max="11526" width="7.75" style="710" customWidth="1"/>
    <col min="11527" max="11536" width="7.875" style="710" customWidth="1"/>
    <col min="11537" max="11776" width="9" style="710"/>
    <col min="11777" max="11777" width="10.25" style="710" customWidth="1"/>
    <col min="11778" max="11781" width="7.875" style="710" customWidth="1"/>
    <col min="11782" max="11782" width="7.75" style="710" customWidth="1"/>
    <col min="11783" max="11792" width="7.875" style="710" customWidth="1"/>
    <col min="11793" max="12032" width="9" style="710"/>
    <col min="12033" max="12033" width="10.25" style="710" customWidth="1"/>
    <col min="12034" max="12037" width="7.875" style="710" customWidth="1"/>
    <col min="12038" max="12038" width="7.75" style="710" customWidth="1"/>
    <col min="12039" max="12048" width="7.875" style="710" customWidth="1"/>
    <col min="12049" max="12288" width="9" style="710"/>
    <col min="12289" max="12289" width="10.25" style="710" customWidth="1"/>
    <col min="12290" max="12293" width="7.875" style="710" customWidth="1"/>
    <col min="12294" max="12294" width="7.75" style="710" customWidth="1"/>
    <col min="12295" max="12304" width="7.875" style="710" customWidth="1"/>
    <col min="12305" max="12544" width="9" style="710"/>
    <col min="12545" max="12545" width="10.25" style="710" customWidth="1"/>
    <col min="12546" max="12549" width="7.875" style="710" customWidth="1"/>
    <col min="12550" max="12550" width="7.75" style="710" customWidth="1"/>
    <col min="12551" max="12560" width="7.875" style="710" customWidth="1"/>
    <col min="12561" max="12800" width="9" style="710"/>
    <col min="12801" max="12801" width="10.25" style="710" customWidth="1"/>
    <col min="12802" max="12805" width="7.875" style="710" customWidth="1"/>
    <col min="12806" max="12806" width="7.75" style="710" customWidth="1"/>
    <col min="12807" max="12816" width="7.875" style="710" customWidth="1"/>
    <col min="12817" max="13056" width="9" style="710"/>
    <col min="13057" max="13057" width="10.25" style="710" customWidth="1"/>
    <col min="13058" max="13061" width="7.875" style="710" customWidth="1"/>
    <col min="13062" max="13062" width="7.75" style="710" customWidth="1"/>
    <col min="13063" max="13072" width="7.875" style="710" customWidth="1"/>
    <col min="13073" max="13312" width="9" style="710"/>
    <col min="13313" max="13313" width="10.25" style="710" customWidth="1"/>
    <col min="13314" max="13317" width="7.875" style="710" customWidth="1"/>
    <col min="13318" max="13318" width="7.75" style="710" customWidth="1"/>
    <col min="13319" max="13328" width="7.875" style="710" customWidth="1"/>
    <col min="13329" max="13568" width="9" style="710"/>
    <col min="13569" max="13569" width="10.25" style="710" customWidth="1"/>
    <col min="13570" max="13573" width="7.875" style="710" customWidth="1"/>
    <col min="13574" max="13574" width="7.75" style="710" customWidth="1"/>
    <col min="13575" max="13584" width="7.875" style="710" customWidth="1"/>
    <col min="13585" max="13824" width="9" style="710"/>
    <col min="13825" max="13825" width="10.25" style="710" customWidth="1"/>
    <col min="13826" max="13829" width="7.875" style="710" customWidth="1"/>
    <col min="13830" max="13830" width="7.75" style="710" customWidth="1"/>
    <col min="13831" max="13840" width="7.875" style="710" customWidth="1"/>
    <col min="13841" max="14080" width="9" style="710"/>
    <col min="14081" max="14081" width="10.25" style="710" customWidth="1"/>
    <col min="14082" max="14085" width="7.875" style="710" customWidth="1"/>
    <col min="14086" max="14086" width="7.75" style="710" customWidth="1"/>
    <col min="14087" max="14096" width="7.875" style="710" customWidth="1"/>
    <col min="14097" max="14336" width="9" style="710"/>
    <col min="14337" max="14337" width="10.25" style="710" customWidth="1"/>
    <col min="14338" max="14341" width="7.875" style="710" customWidth="1"/>
    <col min="14342" max="14342" width="7.75" style="710" customWidth="1"/>
    <col min="14343" max="14352" width="7.875" style="710" customWidth="1"/>
    <col min="14353" max="14592" width="9" style="710"/>
    <col min="14593" max="14593" width="10.25" style="710" customWidth="1"/>
    <col min="14594" max="14597" width="7.875" style="710" customWidth="1"/>
    <col min="14598" max="14598" width="7.75" style="710" customWidth="1"/>
    <col min="14599" max="14608" width="7.875" style="710" customWidth="1"/>
    <col min="14609" max="14848" width="9" style="710"/>
    <col min="14849" max="14849" width="10.25" style="710" customWidth="1"/>
    <col min="14850" max="14853" width="7.875" style="710" customWidth="1"/>
    <col min="14854" max="14854" width="7.75" style="710" customWidth="1"/>
    <col min="14855" max="14864" width="7.875" style="710" customWidth="1"/>
    <col min="14865" max="15104" width="9" style="710"/>
    <col min="15105" max="15105" width="10.25" style="710" customWidth="1"/>
    <col min="15106" max="15109" width="7.875" style="710" customWidth="1"/>
    <col min="15110" max="15110" width="7.75" style="710" customWidth="1"/>
    <col min="15111" max="15120" width="7.875" style="710" customWidth="1"/>
    <col min="15121" max="15360" width="9" style="710"/>
    <col min="15361" max="15361" width="10.25" style="710" customWidth="1"/>
    <col min="15362" max="15365" width="7.875" style="710" customWidth="1"/>
    <col min="15366" max="15366" width="7.75" style="710" customWidth="1"/>
    <col min="15367" max="15376" width="7.875" style="710" customWidth="1"/>
    <col min="15377" max="15616" width="9" style="710"/>
    <col min="15617" max="15617" width="10.25" style="710" customWidth="1"/>
    <col min="15618" max="15621" width="7.875" style="710" customWidth="1"/>
    <col min="15622" max="15622" width="7.75" style="710" customWidth="1"/>
    <col min="15623" max="15632" width="7.875" style="710" customWidth="1"/>
    <col min="15633" max="15872" width="9" style="710"/>
    <col min="15873" max="15873" width="10.25" style="710" customWidth="1"/>
    <col min="15874" max="15877" width="7.875" style="710" customWidth="1"/>
    <col min="15878" max="15878" width="7.75" style="710" customWidth="1"/>
    <col min="15879" max="15888" width="7.875" style="710" customWidth="1"/>
    <col min="15889" max="16128" width="9" style="710"/>
    <col min="16129" max="16129" width="10.25" style="710" customWidth="1"/>
    <col min="16130" max="16133" width="7.875" style="710" customWidth="1"/>
    <col min="16134" max="16134" width="7.75" style="710" customWidth="1"/>
    <col min="16135" max="16144" width="7.875" style="710" customWidth="1"/>
    <col min="16145" max="16384" width="9" style="710"/>
  </cols>
  <sheetData>
    <row r="1" spans="1:17" ht="15" customHeight="1">
      <c r="A1" s="707" t="s">
        <v>1054</v>
      </c>
      <c r="B1" s="708"/>
      <c r="C1" s="708"/>
      <c r="D1" s="708"/>
      <c r="E1" s="708"/>
      <c r="F1" s="708"/>
      <c r="G1" s="708"/>
      <c r="H1" s="708"/>
      <c r="I1" s="708"/>
      <c r="J1" s="708"/>
      <c r="K1" s="708"/>
      <c r="L1" s="708"/>
      <c r="M1" s="709" t="s">
        <v>1136</v>
      </c>
      <c r="N1" s="1632" t="s">
        <v>1438</v>
      </c>
      <c r="O1" s="1633"/>
      <c r="P1" s="1634"/>
    </row>
    <row r="2" spans="1:17" ht="15" customHeight="1">
      <c r="A2" s="707" t="s">
        <v>1439</v>
      </c>
      <c r="B2" s="711" t="s">
        <v>1440</v>
      </c>
      <c r="C2" s="712"/>
      <c r="D2" s="712"/>
      <c r="E2" s="712"/>
      <c r="F2" s="712"/>
      <c r="G2" s="712"/>
      <c r="H2" s="712"/>
      <c r="I2" s="712"/>
      <c r="J2" s="712"/>
      <c r="K2" s="712"/>
      <c r="L2" s="712"/>
      <c r="M2" s="709" t="s">
        <v>1264</v>
      </c>
      <c r="N2" s="1632" t="s">
        <v>1441</v>
      </c>
      <c r="O2" s="1633"/>
      <c r="P2" s="1635"/>
      <c r="Q2" s="1" t="s">
        <v>12</v>
      </c>
    </row>
    <row r="3" spans="1:17" ht="15" customHeight="1">
      <c r="A3" s="708"/>
      <c r="B3" s="708"/>
      <c r="C3" s="708"/>
      <c r="D3" s="708"/>
      <c r="E3" s="708"/>
      <c r="F3" s="713" t="s">
        <v>1442</v>
      </c>
      <c r="G3" s="714"/>
      <c r="H3" s="714"/>
      <c r="I3" s="715"/>
      <c r="J3" s="708"/>
      <c r="K3" s="708"/>
      <c r="L3" s="708"/>
      <c r="M3" s="708"/>
      <c r="N3" s="708"/>
      <c r="O3" s="716" t="s">
        <v>1443</v>
      </c>
      <c r="P3" s="717" t="s">
        <v>1444</v>
      </c>
    </row>
    <row r="4" spans="1:17" ht="15" customHeight="1">
      <c r="A4" s="708"/>
      <c r="B4" s="708"/>
      <c r="C4" s="708"/>
      <c r="D4" s="708"/>
      <c r="E4" s="708"/>
      <c r="F4" s="708"/>
      <c r="G4" s="1636" t="s">
        <v>1445</v>
      </c>
      <c r="H4" s="1637"/>
      <c r="I4" s="1637"/>
      <c r="J4" s="708"/>
      <c r="K4" s="708"/>
      <c r="L4" s="708"/>
      <c r="M4" s="708"/>
      <c r="N4" s="708"/>
      <c r="O4" s="716"/>
      <c r="P4" s="717" t="s">
        <v>1446</v>
      </c>
    </row>
    <row r="5" spans="1:17" ht="15" customHeight="1">
      <c r="A5" s="718"/>
      <c r="B5" s="718"/>
      <c r="C5" s="718"/>
      <c r="D5" s="718"/>
      <c r="E5" s="718"/>
      <c r="F5" s="718"/>
      <c r="G5" s="467"/>
      <c r="H5" s="718"/>
      <c r="I5" s="718"/>
      <c r="J5" s="718"/>
      <c r="K5" s="718"/>
      <c r="L5" s="718"/>
      <c r="M5" s="718"/>
      <c r="N5" s="718"/>
      <c r="O5" s="718"/>
      <c r="P5" s="718"/>
    </row>
    <row r="6" spans="1:17" ht="15" customHeight="1">
      <c r="A6" s="719" t="s">
        <v>1447</v>
      </c>
      <c r="B6" s="1638" t="s">
        <v>1448</v>
      </c>
      <c r="C6" s="1638"/>
      <c r="D6" s="1638"/>
      <c r="E6" s="1638"/>
      <c r="F6" s="1638"/>
      <c r="G6" s="1638"/>
      <c r="H6" s="1638"/>
      <c r="I6" s="1638" t="s">
        <v>1449</v>
      </c>
      <c r="J6" s="1638"/>
      <c r="K6" s="1638"/>
      <c r="L6" s="1638"/>
      <c r="M6" s="1638"/>
      <c r="N6" s="1638"/>
      <c r="O6" s="1638"/>
      <c r="P6" s="1639" t="s">
        <v>1450</v>
      </c>
    </row>
    <row r="7" spans="1:17" ht="15" customHeight="1">
      <c r="A7" s="721" t="s">
        <v>1451</v>
      </c>
      <c r="B7" s="720" t="s">
        <v>989</v>
      </c>
      <c r="C7" s="722" t="s">
        <v>1452</v>
      </c>
      <c r="D7" s="722" t="s">
        <v>1453</v>
      </c>
      <c r="E7" s="722" t="s">
        <v>1454</v>
      </c>
      <c r="F7" s="723" t="s">
        <v>1455</v>
      </c>
      <c r="G7" s="722" t="s">
        <v>1456</v>
      </c>
      <c r="H7" s="722" t="s">
        <v>1457</v>
      </c>
      <c r="I7" s="720" t="s">
        <v>989</v>
      </c>
      <c r="J7" s="722" t="s">
        <v>1452</v>
      </c>
      <c r="K7" s="722" t="s">
        <v>1453</v>
      </c>
      <c r="L7" s="722" t="s">
        <v>1454</v>
      </c>
      <c r="M7" s="723" t="s">
        <v>1455</v>
      </c>
      <c r="N7" s="722" t="s">
        <v>1456</v>
      </c>
      <c r="O7" s="722" t="s">
        <v>1457</v>
      </c>
      <c r="P7" s="1639"/>
    </row>
    <row r="8" spans="1:17" ht="15" customHeight="1">
      <c r="A8" s="724" t="s">
        <v>1458</v>
      </c>
      <c r="B8" s="725">
        <v>7</v>
      </c>
      <c r="C8" s="726">
        <v>0</v>
      </c>
      <c r="D8" s="725">
        <v>0</v>
      </c>
      <c r="E8" s="725">
        <v>0</v>
      </c>
      <c r="F8" s="725">
        <v>0</v>
      </c>
      <c r="G8" s="727">
        <v>0</v>
      </c>
      <c r="H8" s="727">
        <v>7</v>
      </c>
      <c r="I8" s="727"/>
      <c r="J8" s="727">
        <v>0</v>
      </c>
      <c r="K8" s="725">
        <v>0</v>
      </c>
      <c r="L8" s="725">
        <v>0</v>
      </c>
      <c r="M8" s="725">
        <v>0</v>
      </c>
      <c r="N8" s="727">
        <v>0</v>
      </c>
      <c r="O8" s="727">
        <v>18</v>
      </c>
      <c r="P8" s="728"/>
    </row>
    <row r="9" spans="1:17" ht="15" customHeight="1">
      <c r="A9" s="724"/>
      <c r="B9" s="725"/>
      <c r="C9" s="725"/>
      <c r="D9" s="725"/>
      <c r="E9" s="725"/>
      <c r="F9" s="725"/>
      <c r="G9" s="725"/>
      <c r="H9" s="725"/>
      <c r="I9" s="725"/>
      <c r="J9" s="725"/>
      <c r="K9" s="725"/>
      <c r="L9" s="725"/>
      <c r="M9" s="725"/>
      <c r="N9" s="725"/>
      <c r="O9" s="725"/>
      <c r="P9" s="729"/>
    </row>
    <row r="10" spans="1:17" ht="15" customHeight="1">
      <c r="A10" s="724"/>
      <c r="B10" s="725"/>
      <c r="C10" s="725"/>
      <c r="D10" s="725"/>
      <c r="E10" s="725"/>
      <c r="F10" s="725"/>
      <c r="G10" s="725"/>
      <c r="H10" s="725"/>
      <c r="I10" s="725"/>
      <c r="J10" s="725"/>
      <c r="K10" s="725"/>
      <c r="L10" s="725"/>
      <c r="M10" s="725"/>
      <c r="N10" s="725"/>
      <c r="O10" s="725"/>
      <c r="P10" s="729"/>
    </row>
    <row r="11" spans="1:17" ht="15" customHeight="1">
      <c r="A11" s="724"/>
      <c r="B11" s="725"/>
      <c r="C11" s="725"/>
      <c r="D11" s="725"/>
      <c r="E11" s="725"/>
      <c r="F11" s="725"/>
      <c r="G11" s="725"/>
      <c r="H11" s="725"/>
      <c r="I11" s="725"/>
      <c r="J11" s="725"/>
      <c r="K11" s="725"/>
      <c r="L11" s="725"/>
      <c r="M11" s="725"/>
      <c r="N11" s="725"/>
      <c r="O11" s="725"/>
      <c r="P11" s="729"/>
    </row>
    <row r="12" spans="1:17" ht="15" customHeight="1">
      <c r="A12" s="724"/>
      <c r="B12" s="725"/>
      <c r="C12" s="725"/>
      <c r="D12" s="725"/>
      <c r="E12" s="725"/>
      <c r="F12" s="725"/>
      <c r="G12" s="725"/>
      <c r="H12" s="725"/>
      <c r="I12" s="725"/>
      <c r="J12" s="725"/>
      <c r="K12" s="725"/>
      <c r="L12" s="725"/>
      <c r="M12" s="725"/>
      <c r="N12" s="725"/>
      <c r="O12" s="725"/>
      <c r="P12" s="729"/>
    </row>
    <row r="13" spans="1:17" ht="15" customHeight="1">
      <c r="A13" s="724"/>
      <c r="B13" s="725"/>
      <c r="C13" s="725"/>
      <c r="D13" s="725"/>
      <c r="E13" s="725"/>
      <c r="F13" s="725"/>
      <c r="G13" s="725"/>
      <c r="H13" s="725"/>
      <c r="I13" s="725"/>
      <c r="J13" s="725"/>
      <c r="K13" s="725"/>
      <c r="L13" s="725"/>
      <c r="M13" s="725"/>
      <c r="N13" s="725"/>
      <c r="O13" s="725"/>
      <c r="P13" s="729"/>
    </row>
    <row r="14" spans="1:17" ht="15" customHeight="1">
      <c r="A14" s="724"/>
      <c r="B14" s="725"/>
      <c r="C14" s="725"/>
      <c r="D14" s="725"/>
      <c r="E14" s="725"/>
      <c r="F14" s="725"/>
      <c r="G14" s="725"/>
      <c r="H14" s="725"/>
      <c r="I14" s="725"/>
      <c r="J14" s="725"/>
      <c r="K14" s="725"/>
      <c r="L14" s="725"/>
      <c r="M14" s="725"/>
      <c r="N14" s="725"/>
      <c r="O14" s="725"/>
      <c r="P14" s="729"/>
    </row>
    <row r="15" spans="1:17" ht="15" customHeight="1">
      <c r="A15" s="724"/>
      <c r="B15" s="725"/>
      <c r="C15" s="725"/>
      <c r="D15" s="725"/>
      <c r="E15" s="725"/>
      <c r="F15" s="725"/>
      <c r="G15" s="725"/>
      <c r="H15" s="725"/>
      <c r="I15" s="725"/>
      <c r="J15" s="725"/>
      <c r="K15" s="725"/>
      <c r="L15" s="725"/>
      <c r="M15" s="725"/>
      <c r="N15" s="725"/>
      <c r="O15" s="725"/>
      <c r="P15" s="729"/>
    </row>
    <row r="16" spans="1:17" ht="15" customHeight="1">
      <c r="A16" s="724"/>
      <c r="B16" s="725"/>
      <c r="C16" s="725"/>
      <c r="D16" s="725"/>
      <c r="E16" s="725"/>
      <c r="F16" s="725"/>
      <c r="G16" s="725"/>
      <c r="H16" s="725"/>
      <c r="I16" s="725"/>
      <c r="J16" s="725"/>
      <c r="K16" s="725"/>
      <c r="L16" s="725"/>
      <c r="M16" s="725"/>
      <c r="N16" s="725"/>
      <c r="O16" s="725"/>
      <c r="P16" s="729"/>
    </row>
    <row r="17" spans="1:16" ht="15" customHeight="1">
      <c r="A17" s="724"/>
      <c r="B17" s="725"/>
      <c r="C17" s="725"/>
      <c r="D17" s="725"/>
      <c r="E17" s="725"/>
      <c r="F17" s="725"/>
      <c r="G17" s="725"/>
      <c r="H17" s="725"/>
      <c r="I17" s="725"/>
      <c r="J17" s="725"/>
      <c r="K17" s="725"/>
      <c r="L17" s="725"/>
      <c r="M17" s="725"/>
      <c r="N17" s="725"/>
      <c r="O17" s="725"/>
      <c r="P17" s="729"/>
    </row>
    <row r="18" spans="1:16" ht="15" customHeight="1">
      <c r="A18" s="724"/>
      <c r="B18" s="725"/>
      <c r="C18" s="725"/>
      <c r="D18" s="725"/>
      <c r="E18" s="725"/>
      <c r="F18" s="725"/>
      <c r="G18" s="725"/>
      <c r="H18" s="725"/>
      <c r="I18" s="725"/>
      <c r="J18" s="725"/>
      <c r="K18" s="725"/>
      <c r="L18" s="725"/>
      <c r="M18" s="725"/>
      <c r="N18" s="725"/>
      <c r="O18" s="725"/>
      <c r="P18" s="729"/>
    </row>
    <row r="19" spans="1:16" ht="15" customHeight="1">
      <c r="A19" s="724"/>
      <c r="B19" s="725"/>
      <c r="C19" s="725"/>
      <c r="D19" s="725"/>
      <c r="E19" s="725"/>
      <c r="F19" s="725"/>
      <c r="G19" s="725"/>
      <c r="H19" s="725"/>
      <c r="I19" s="725"/>
      <c r="J19" s="725"/>
      <c r="K19" s="725"/>
      <c r="L19" s="725"/>
      <c r="M19" s="725"/>
      <c r="N19" s="725"/>
      <c r="O19" s="725"/>
      <c r="P19" s="729"/>
    </row>
    <row r="20" spans="1:16" ht="15" customHeight="1">
      <c r="A20" s="724"/>
      <c r="B20" s="725"/>
      <c r="C20" s="725"/>
      <c r="D20" s="725"/>
      <c r="E20" s="725"/>
      <c r="F20" s="725"/>
      <c r="G20" s="725"/>
      <c r="H20" s="725"/>
      <c r="I20" s="725"/>
      <c r="J20" s="725"/>
      <c r="K20" s="725"/>
      <c r="L20" s="725"/>
      <c r="M20" s="725"/>
      <c r="N20" s="725"/>
      <c r="O20" s="725"/>
      <c r="P20" s="729"/>
    </row>
    <row r="21" spans="1:16" ht="15" customHeight="1">
      <c r="A21" s="724"/>
      <c r="B21" s="725"/>
      <c r="C21" s="725"/>
      <c r="D21" s="725"/>
      <c r="E21" s="725"/>
      <c r="F21" s="725"/>
      <c r="G21" s="725"/>
      <c r="H21" s="725"/>
      <c r="I21" s="725"/>
      <c r="J21" s="725"/>
      <c r="K21" s="725"/>
      <c r="L21" s="725"/>
      <c r="M21" s="725"/>
      <c r="N21" s="725"/>
      <c r="O21" s="725"/>
      <c r="P21" s="729"/>
    </row>
    <row r="22" spans="1:16" ht="15" customHeight="1">
      <c r="A22" s="724"/>
      <c r="B22" s="725"/>
      <c r="C22" s="725"/>
      <c r="D22" s="725"/>
      <c r="E22" s="725"/>
      <c r="F22" s="725"/>
      <c r="G22" s="725"/>
      <c r="H22" s="725"/>
      <c r="I22" s="725"/>
      <c r="J22" s="725"/>
      <c r="K22" s="725"/>
      <c r="L22" s="725"/>
      <c r="M22" s="725"/>
      <c r="N22" s="725"/>
      <c r="O22" s="725"/>
      <c r="P22" s="729"/>
    </row>
    <row r="23" spans="1:16" ht="15" customHeight="1">
      <c r="A23" s="724"/>
      <c r="B23" s="725"/>
      <c r="C23" s="725"/>
      <c r="D23" s="725"/>
      <c r="E23" s="725"/>
      <c r="F23" s="725"/>
      <c r="G23" s="725"/>
      <c r="H23" s="725"/>
      <c r="I23" s="725"/>
      <c r="J23" s="725"/>
      <c r="K23" s="725"/>
      <c r="L23" s="725"/>
      <c r="M23" s="725"/>
      <c r="N23" s="725"/>
      <c r="O23" s="725"/>
      <c r="P23" s="729"/>
    </row>
    <row r="24" spans="1:16" ht="15" customHeight="1">
      <c r="A24" s="724"/>
      <c r="B24" s="725"/>
      <c r="C24" s="725"/>
      <c r="D24" s="725"/>
      <c r="E24" s="725"/>
      <c r="F24" s="725"/>
      <c r="G24" s="725"/>
      <c r="H24" s="725"/>
      <c r="I24" s="725"/>
      <c r="J24" s="725"/>
      <c r="K24" s="725"/>
      <c r="L24" s="725"/>
      <c r="M24" s="725"/>
      <c r="N24" s="725"/>
      <c r="O24" s="725"/>
      <c r="P24" s="729"/>
    </row>
    <row r="25" spans="1:16" ht="15" customHeight="1">
      <c r="A25" s="724"/>
      <c r="B25" s="725"/>
      <c r="C25" s="725"/>
      <c r="D25" s="725"/>
      <c r="E25" s="725"/>
      <c r="F25" s="725"/>
      <c r="G25" s="725"/>
      <c r="H25" s="725"/>
      <c r="I25" s="725"/>
      <c r="J25" s="725"/>
      <c r="K25" s="725"/>
      <c r="L25" s="725"/>
      <c r="M25" s="725"/>
      <c r="N25" s="725"/>
      <c r="O25" s="725"/>
      <c r="P25" s="729"/>
    </row>
    <row r="26" spans="1:16" ht="15" customHeight="1">
      <c r="A26" s="724"/>
      <c r="B26" s="730"/>
      <c r="C26" s="730"/>
      <c r="D26" s="730"/>
      <c r="E26" s="730"/>
      <c r="F26" s="730"/>
      <c r="G26" s="730"/>
      <c r="H26" s="730"/>
      <c r="I26" s="730"/>
      <c r="J26" s="730"/>
      <c r="K26" s="730"/>
      <c r="L26" s="730"/>
      <c r="M26" s="730"/>
      <c r="N26" s="730"/>
      <c r="O26" s="730"/>
      <c r="P26" s="731"/>
    </row>
    <row r="27" spans="1:16" ht="15" customHeight="1">
      <c r="A27" s="724"/>
      <c r="B27" s="730"/>
      <c r="C27" s="730"/>
      <c r="D27" s="730"/>
      <c r="E27" s="730"/>
      <c r="F27" s="730"/>
      <c r="G27" s="730"/>
      <c r="H27" s="730"/>
      <c r="I27" s="730"/>
      <c r="J27" s="730"/>
      <c r="K27" s="730"/>
      <c r="L27" s="730"/>
      <c r="M27" s="730"/>
      <c r="N27" s="730"/>
      <c r="O27" s="730"/>
      <c r="P27" s="731"/>
    </row>
    <row r="28" spans="1:16" ht="15" customHeight="1">
      <c r="A28" s="724"/>
      <c r="B28" s="730"/>
      <c r="C28" s="730"/>
      <c r="D28" s="730"/>
      <c r="E28" s="730"/>
      <c r="F28" s="730"/>
      <c r="G28" s="730"/>
      <c r="H28" s="730"/>
      <c r="I28" s="730"/>
      <c r="J28" s="730"/>
      <c r="K28" s="730"/>
      <c r="L28" s="730"/>
      <c r="M28" s="730"/>
      <c r="N28" s="730"/>
      <c r="O28" s="730"/>
      <c r="P28" s="731"/>
    </row>
    <row r="29" spans="1:16" s="734" customFormat="1" ht="15" customHeight="1">
      <c r="A29" s="732" t="s">
        <v>996</v>
      </c>
      <c r="B29" s="732"/>
      <c r="C29" s="732"/>
      <c r="D29" s="732" t="s">
        <v>997</v>
      </c>
      <c r="E29" s="732"/>
      <c r="F29" s="732"/>
      <c r="G29" s="732" t="s">
        <v>1035</v>
      </c>
      <c r="H29" s="732"/>
      <c r="I29" s="732"/>
      <c r="J29" s="733"/>
      <c r="K29" s="732" t="s">
        <v>1459</v>
      </c>
      <c r="L29" s="732"/>
      <c r="M29" s="732"/>
      <c r="N29" s="733"/>
      <c r="O29" s="732"/>
      <c r="P29" s="473" t="s">
        <v>1460</v>
      </c>
    </row>
    <row r="30" spans="1:16" s="734" customFormat="1" ht="15" customHeight="1">
      <c r="A30" s="733"/>
      <c r="B30" s="733"/>
      <c r="C30" s="733"/>
      <c r="D30" s="733"/>
      <c r="E30" s="733"/>
      <c r="F30" s="733"/>
      <c r="G30" s="732" t="s">
        <v>1037</v>
      </c>
      <c r="H30" s="733"/>
      <c r="I30" s="733"/>
      <c r="J30" s="733"/>
      <c r="K30" s="733"/>
      <c r="L30" s="733"/>
      <c r="M30" s="733"/>
      <c r="N30" s="733"/>
      <c r="O30" s="733"/>
      <c r="P30" s="733"/>
    </row>
    <row r="31" spans="1:16" s="734" customFormat="1" ht="7.5" customHeight="1">
      <c r="A31" s="733"/>
      <c r="B31" s="733"/>
      <c r="C31" s="733"/>
      <c r="D31" s="733"/>
      <c r="E31" s="733"/>
      <c r="F31" s="733"/>
      <c r="G31" s="732"/>
      <c r="H31" s="733"/>
      <c r="I31" s="733"/>
      <c r="J31" s="733"/>
      <c r="K31" s="733"/>
      <c r="L31" s="733"/>
      <c r="M31" s="733"/>
      <c r="N31" s="733"/>
      <c r="O31" s="733"/>
      <c r="P31" s="733"/>
    </row>
    <row r="32" spans="1:16" s="736" customFormat="1" ht="15" customHeight="1">
      <c r="A32" s="732" t="s">
        <v>1461</v>
      </c>
      <c r="B32" s="735"/>
      <c r="C32" s="735"/>
      <c r="D32" s="735"/>
      <c r="E32" s="735"/>
      <c r="F32" s="735"/>
      <c r="G32" s="735"/>
      <c r="H32" s="735"/>
      <c r="I32" s="735"/>
      <c r="J32" s="735"/>
      <c r="K32" s="735"/>
      <c r="L32" s="735"/>
      <c r="M32" s="735"/>
      <c r="N32" s="735"/>
      <c r="O32" s="735"/>
      <c r="P32" s="735"/>
    </row>
    <row r="33" spans="1:16" s="736" customFormat="1" ht="15" customHeight="1">
      <c r="A33" s="732" t="s">
        <v>1462</v>
      </c>
      <c r="B33" s="735"/>
      <c r="C33" s="735"/>
      <c r="D33" s="735"/>
      <c r="E33" s="735"/>
      <c r="F33" s="735"/>
      <c r="G33" s="735"/>
      <c r="H33" s="735"/>
      <c r="I33" s="735"/>
      <c r="J33" s="735"/>
      <c r="K33" s="735"/>
      <c r="L33" s="735"/>
      <c r="M33" s="735"/>
      <c r="N33" s="735"/>
      <c r="O33" s="735"/>
      <c r="P33" s="735"/>
    </row>
    <row r="34" spans="1:16" s="736" customFormat="1" ht="15" customHeight="1">
      <c r="A34" s="732" t="s">
        <v>1463</v>
      </c>
      <c r="B34" s="737"/>
      <c r="C34" s="737"/>
      <c r="D34" s="737"/>
      <c r="E34" s="737"/>
      <c r="F34" s="737"/>
      <c r="G34" s="737"/>
      <c r="H34" s="737"/>
      <c r="I34" s="737"/>
      <c r="J34" s="737"/>
      <c r="K34" s="737"/>
      <c r="L34" s="737"/>
      <c r="M34" s="737"/>
      <c r="N34" s="737"/>
      <c r="O34" s="737"/>
      <c r="P34" s="737"/>
    </row>
    <row r="35" spans="1:16" s="736" customFormat="1" ht="15" customHeight="1">
      <c r="A35" s="732" t="s">
        <v>1464</v>
      </c>
      <c r="B35" s="737"/>
      <c r="C35" s="737"/>
      <c r="D35" s="737"/>
      <c r="E35" s="737"/>
      <c r="F35" s="737"/>
      <c r="G35" s="737"/>
      <c r="H35" s="737"/>
      <c r="I35" s="737"/>
      <c r="J35" s="737"/>
      <c r="K35" s="737"/>
      <c r="L35" s="737"/>
      <c r="M35" s="737"/>
      <c r="N35" s="737"/>
      <c r="O35" s="737"/>
      <c r="P35" s="737"/>
    </row>
    <row r="36" spans="1:16" ht="16.5">
      <c r="A36" s="738"/>
      <c r="B36" s="738"/>
      <c r="C36" s="738"/>
      <c r="D36" s="738"/>
      <c r="E36" s="738"/>
      <c r="F36" s="738"/>
      <c r="G36" s="738"/>
      <c r="H36" s="738"/>
      <c r="I36" s="738"/>
      <c r="J36" s="738"/>
      <c r="K36" s="738"/>
      <c r="L36" s="738"/>
      <c r="M36" s="738"/>
      <c r="N36" s="738"/>
      <c r="O36" s="738"/>
      <c r="P36" s="738"/>
    </row>
  </sheetData>
  <mergeCells count="6">
    <mergeCell ref="N1:P1"/>
    <mergeCell ref="N2:P2"/>
    <mergeCell ref="G4:I4"/>
    <mergeCell ref="B6:H6"/>
    <mergeCell ref="I6:O6"/>
    <mergeCell ref="P6:P7"/>
  </mergeCells>
  <phoneticPr fontId="15" type="noConversion"/>
  <hyperlinks>
    <hyperlink ref="Q2" location="預告統計資料發布時間表!A1" display="回發布時間表" xr:uid="{4B3040E0-D032-4EA4-990A-363A0E4FE274}"/>
  </hyperlinks>
  <pageMargins left="0.5" right="0.5" top="0.55118110236220497" bottom="0.55118110236220497" header="0.511811023622047" footer="0.511811023622047"/>
  <pageSetup paperSize="9" scale="9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7533-941A-4709-911B-6BAE03A37719}">
  <sheetPr>
    <pageSetUpPr fitToPage="1"/>
  </sheetPr>
  <dimension ref="A1:Y41"/>
  <sheetViews>
    <sheetView zoomScale="150" zoomScaleNormal="150" workbookViewId="0">
      <selection activeCell="W2" sqref="W2"/>
    </sheetView>
  </sheetViews>
  <sheetFormatPr defaultRowHeight="12.2" customHeight="1"/>
  <cols>
    <col min="1" max="1" width="9" style="754" customWidth="1"/>
    <col min="2" max="6" width="4.875" style="754" customWidth="1"/>
    <col min="7" max="7" width="5.375" style="754" customWidth="1"/>
    <col min="8" max="8" width="5" style="754" customWidth="1"/>
    <col min="9" max="9" width="5.125" style="754" customWidth="1"/>
    <col min="10" max="10" width="6.875" style="754" customWidth="1"/>
    <col min="11" max="11" width="4.875" style="754" customWidth="1"/>
    <col min="12" max="12" width="5" style="754" customWidth="1"/>
    <col min="13" max="13" width="6.75" style="754" customWidth="1"/>
    <col min="14" max="15" width="4.875" style="754" customWidth="1"/>
    <col min="16" max="16" width="5.25" style="754" customWidth="1"/>
    <col min="17" max="17" width="4.875" style="754" customWidth="1"/>
    <col min="18" max="18" width="5.125" style="754" customWidth="1"/>
    <col min="19" max="19" width="6.5" style="754" customWidth="1"/>
    <col min="20" max="20" width="4.875" style="754" customWidth="1"/>
    <col min="21" max="21" width="5.125" style="754" customWidth="1"/>
    <col min="22" max="22" width="6.25" style="754" customWidth="1"/>
    <col min="23" max="257" width="9" style="754"/>
    <col min="258" max="262" width="4.875" style="754" customWidth="1"/>
    <col min="263" max="263" width="5.375" style="754" customWidth="1"/>
    <col min="264" max="264" width="5" style="754" customWidth="1"/>
    <col min="265" max="265" width="5.125" style="754" customWidth="1"/>
    <col min="266" max="266" width="6.875" style="754" customWidth="1"/>
    <col min="267" max="267" width="4.875" style="754" customWidth="1"/>
    <col min="268" max="268" width="5" style="754" customWidth="1"/>
    <col min="269" max="269" width="6.75" style="754" customWidth="1"/>
    <col min="270" max="271" width="4.875" style="754" customWidth="1"/>
    <col min="272" max="272" width="5.25" style="754" customWidth="1"/>
    <col min="273" max="273" width="4.875" style="754" customWidth="1"/>
    <col min="274" max="274" width="5.125" style="754" customWidth="1"/>
    <col min="275" max="275" width="6.5" style="754" customWidth="1"/>
    <col min="276" max="276" width="4.875" style="754" customWidth="1"/>
    <col min="277" max="277" width="5.125" style="754" customWidth="1"/>
    <col min="278" max="278" width="6.25" style="754" customWidth="1"/>
    <col min="279" max="513" width="9" style="754"/>
    <col min="514" max="518" width="4.875" style="754" customWidth="1"/>
    <col min="519" max="519" width="5.375" style="754" customWidth="1"/>
    <col min="520" max="520" width="5" style="754" customWidth="1"/>
    <col min="521" max="521" width="5.125" style="754" customWidth="1"/>
    <col min="522" max="522" width="6.875" style="754" customWidth="1"/>
    <col min="523" max="523" width="4.875" style="754" customWidth="1"/>
    <col min="524" max="524" width="5" style="754" customWidth="1"/>
    <col min="525" max="525" width="6.75" style="754" customWidth="1"/>
    <col min="526" max="527" width="4.875" style="754" customWidth="1"/>
    <col min="528" max="528" width="5.25" style="754" customWidth="1"/>
    <col min="529" max="529" width="4.875" style="754" customWidth="1"/>
    <col min="530" max="530" width="5.125" style="754" customWidth="1"/>
    <col min="531" max="531" width="6.5" style="754" customWidth="1"/>
    <col min="532" max="532" width="4.875" style="754" customWidth="1"/>
    <col min="533" max="533" width="5.125" style="754" customWidth="1"/>
    <col min="534" max="534" width="6.25" style="754" customWidth="1"/>
    <col min="535" max="769" width="9" style="754"/>
    <col min="770" max="774" width="4.875" style="754" customWidth="1"/>
    <col min="775" max="775" width="5.375" style="754" customWidth="1"/>
    <col min="776" max="776" width="5" style="754" customWidth="1"/>
    <col min="777" max="777" width="5.125" style="754" customWidth="1"/>
    <col min="778" max="778" width="6.875" style="754" customWidth="1"/>
    <col min="779" max="779" width="4.875" style="754" customWidth="1"/>
    <col min="780" max="780" width="5" style="754" customWidth="1"/>
    <col min="781" max="781" width="6.75" style="754" customWidth="1"/>
    <col min="782" max="783" width="4.875" style="754" customWidth="1"/>
    <col min="784" max="784" width="5.25" style="754" customWidth="1"/>
    <col min="785" max="785" width="4.875" style="754" customWidth="1"/>
    <col min="786" max="786" width="5.125" style="754" customWidth="1"/>
    <col min="787" max="787" width="6.5" style="754" customWidth="1"/>
    <col min="788" max="788" width="4.875" style="754" customWidth="1"/>
    <col min="789" max="789" width="5.125" style="754" customWidth="1"/>
    <col min="790" max="790" width="6.25" style="754" customWidth="1"/>
    <col min="791" max="1025" width="9" style="754"/>
    <col min="1026" max="1030" width="4.875" style="754" customWidth="1"/>
    <col min="1031" max="1031" width="5.375" style="754" customWidth="1"/>
    <col min="1032" max="1032" width="5" style="754" customWidth="1"/>
    <col min="1033" max="1033" width="5.125" style="754" customWidth="1"/>
    <col min="1034" max="1034" width="6.875" style="754" customWidth="1"/>
    <col min="1035" max="1035" width="4.875" style="754" customWidth="1"/>
    <col min="1036" max="1036" width="5" style="754" customWidth="1"/>
    <col min="1037" max="1037" width="6.75" style="754" customWidth="1"/>
    <col min="1038" max="1039" width="4.875" style="754" customWidth="1"/>
    <col min="1040" max="1040" width="5.25" style="754" customWidth="1"/>
    <col min="1041" max="1041" width="4.875" style="754" customWidth="1"/>
    <col min="1042" max="1042" width="5.125" style="754" customWidth="1"/>
    <col min="1043" max="1043" width="6.5" style="754" customWidth="1"/>
    <col min="1044" max="1044" width="4.875" style="754" customWidth="1"/>
    <col min="1045" max="1045" width="5.125" style="754" customWidth="1"/>
    <col min="1046" max="1046" width="6.25" style="754" customWidth="1"/>
    <col min="1047" max="1281" width="9" style="754"/>
    <col min="1282" max="1286" width="4.875" style="754" customWidth="1"/>
    <col min="1287" max="1287" width="5.375" style="754" customWidth="1"/>
    <col min="1288" max="1288" width="5" style="754" customWidth="1"/>
    <col min="1289" max="1289" width="5.125" style="754" customWidth="1"/>
    <col min="1290" max="1290" width="6.875" style="754" customWidth="1"/>
    <col min="1291" max="1291" width="4.875" style="754" customWidth="1"/>
    <col min="1292" max="1292" width="5" style="754" customWidth="1"/>
    <col min="1293" max="1293" width="6.75" style="754" customWidth="1"/>
    <col min="1294" max="1295" width="4.875" style="754" customWidth="1"/>
    <col min="1296" max="1296" width="5.25" style="754" customWidth="1"/>
    <col min="1297" max="1297" width="4.875" style="754" customWidth="1"/>
    <col min="1298" max="1298" width="5.125" style="754" customWidth="1"/>
    <col min="1299" max="1299" width="6.5" style="754" customWidth="1"/>
    <col min="1300" max="1300" width="4.875" style="754" customWidth="1"/>
    <col min="1301" max="1301" width="5.125" style="754" customWidth="1"/>
    <col min="1302" max="1302" width="6.25" style="754" customWidth="1"/>
    <col min="1303" max="1537" width="9" style="754"/>
    <col min="1538" max="1542" width="4.875" style="754" customWidth="1"/>
    <col min="1543" max="1543" width="5.375" style="754" customWidth="1"/>
    <col min="1544" max="1544" width="5" style="754" customWidth="1"/>
    <col min="1545" max="1545" width="5.125" style="754" customWidth="1"/>
    <col min="1546" max="1546" width="6.875" style="754" customWidth="1"/>
    <col min="1547" max="1547" width="4.875" style="754" customWidth="1"/>
    <col min="1548" max="1548" width="5" style="754" customWidth="1"/>
    <col min="1549" max="1549" width="6.75" style="754" customWidth="1"/>
    <col min="1550" max="1551" width="4.875" style="754" customWidth="1"/>
    <col min="1552" max="1552" width="5.25" style="754" customWidth="1"/>
    <col min="1553" max="1553" width="4.875" style="754" customWidth="1"/>
    <col min="1554" max="1554" width="5.125" style="754" customWidth="1"/>
    <col min="1555" max="1555" width="6.5" style="754" customWidth="1"/>
    <col min="1556" max="1556" width="4.875" style="754" customWidth="1"/>
    <col min="1557" max="1557" width="5.125" style="754" customWidth="1"/>
    <col min="1558" max="1558" width="6.25" style="754" customWidth="1"/>
    <col min="1559" max="1793" width="9" style="754"/>
    <col min="1794" max="1798" width="4.875" style="754" customWidth="1"/>
    <col min="1799" max="1799" width="5.375" style="754" customWidth="1"/>
    <col min="1800" max="1800" width="5" style="754" customWidth="1"/>
    <col min="1801" max="1801" width="5.125" style="754" customWidth="1"/>
    <col min="1802" max="1802" width="6.875" style="754" customWidth="1"/>
    <col min="1803" max="1803" width="4.875" style="754" customWidth="1"/>
    <col min="1804" max="1804" width="5" style="754" customWidth="1"/>
    <col min="1805" max="1805" width="6.75" style="754" customWidth="1"/>
    <col min="1806" max="1807" width="4.875" style="754" customWidth="1"/>
    <col min="1808" max="1808" width="5.25" style="754" customWidth="1"/>
    <col min="1809" max="1809" width="4.875" style="754" customWidth="1"/>
    <col min="1810" max="1810" width="5.125" style="754" customWidth="1"/>
    <col min="1811" max="1811" width="6.5" style="754" customWidth="1"/>
    <col min="1812" max="1812" width="4.875" style="754" customWidth="1"/>
    <col min="1813" max="1813" width="5.125" style="754" customWidth="1"/>
    <col min="1814" max="1814" width="6.25" style="754" customWidth="1"/>
    <col min="1815" max="2049" width="9" style="754"/>
    <col min="2050" max="2054" width="4.875" style="754" customWidth="1"/>
    <col min="2055" max="2055" width="5.375" style="754" customWidth="1"/>
    <col min="2056" max="2056" width="5" style="754" customWidth="1"/>
    <col min="2057" max="2057" width="5.125" style="754" customWidth="1"/>
    <col min="2058" max="2058" width="6.875" style="754" customWidth="1"/>
    <col min="2059" max="2059" width="4.875" style="754" customWidth="1"/>
    <col min="2060" max="2060" width="5" style="754" customWidth="1"/>
    <col min="2061" max="2061" width="6.75" style="754" customWidth="1"/>
    <col min="2062" max="2063" width="4.875" style="754" customWidth="1"/>
    <col min="2064" max="2064" width="5.25" style="754" customWidth="1"/>
    <col min="2065" max="2065" width="4.875" style="754" customWidth="1"/>
    <col min="2066" max="2066" width="5.125" style="754" customWidth="1"/>
    <col min="2067" max="2067" width="6.5" style="754" customWidth="1"/>
    <col min="2068" max="2068" width="4.875" style="754" customWidth="1"/>
    <col min="2069" max="2069" width="5.125" style="754" customWidth="1"/>
    <col min="2070" max="2070" width="6.25" style="754" customWidth="1"/>
    <col min="2071" max="2305" width="9" style="754"/>
    <col min="2306" max="2310" width="4.875" style="754" customWidth="1"/>
    <col min="2311" max="2311" width="5.375" style="754" customWidth="1"/>
    <col min="2312" max="2312" width="5" style="754" customWidth="1"/>
    <col min="2313" max="2313" width="5.125" style="754" customWidth="1"/>
    <col min="2314" max="2314" width="6.875" style="754" customWidth="1"/>
    <col min="2315" max="2315" width="4.875" style="754" customWidth="1"/>
    <col min="2316" max="2316" width="5" style="754" customWidth="1"/>
    <col min="2317" max="2317" width="6.75" style="754" customWidth="1"/>
    <col min="2318" max="2319" width="4.875" style="754" customWidth="1"/>
    <col min="2320" max="2320" width="5.25" style="754" customWidth="1"/>
    <col min="2321" max="2321" width="4.875" style="754" customWidth="1"/>
    <col min="2322" max="2322" width="5.125" style="754" customWidth="1"/>
    <col min="2323" max="2323" width="6.5" style="754" customWidth="1"/>
    <col min="2324" max="2324" width="4.875" style="754" customWidth="1"/>
    <col min="2325" max="2325" width="5.125" style="754" customWidth="1"/>
    <col min="2326" max="2326" width="6.25" style="754" customWidth="1"/>
    <col min="2327" max="2561" width="9" style="754"/>
    <col min="2562" max="2566" width="4.875" style="754" customWidth="1"/>
    <col min="2567" max="2567" width="5.375" style="754" customWidth="1"/>
    <col min="2568" max="2568" width="5" style="754" customWidth="1"/>
    <col min="2569" max="2569" width="5.125" style="754" customWidth="1"/>
    <col min="2570" max="2570" width="6.875" style="754" customWidth="1"/>
    <col min="2571" max="2571" width="4.875" style="754" customWidth="1"/>
    <col min="2572" max="2572" width="5" style="754" customWidth="1"/>
    <col min="2573" max="2573" width="6.75" style="754" customWidth="1"/>
    <col min="2574" max="2575" width="4.875" style="754" customWidth="1"/>
    <col min="2576" max="2576" width="5.25" style="754" customWidth="1"/>
    <col min="2577" max="2577" width="4.875" style="754" customWidth="1"/>
    <col min="2578" max="2578" width="5.125" style="754" customWidth="1"/>
    <col min="2579" max="2579" width="6.5" style="754" customWidth="1"/>
    <col min="2580" max="2580" width="4.875" style="754" customWidth="1"/>
    <col min="2581" max="2581" width="5.125" style="754" customWidth="1"/>
    <col min="2582" max="2582" width="6.25" style="754" customWidth="1"/>
    <col min="2583" max="2817" width="9" style="754"/>
    <col min="2818" max="2822" width="4.875" style="754" customWidth="1"/>
    <col min="2823" max="2823" width="5.375" style="754" customWidth="1"/>
    <col min="2824" max="2824" width="5" style="754" customWidth="1"/>
    <col min="2825" max="2825" width="5.125" style="754" customWidth="1"/>
    <col min="2826" max="2826" width="6.875" style="754" customWidth="1"/>
    <col min="2827" max="2827" width="4.875" style="754" customWidth="1"/>
    <col min="2828" max="2828" width="5" style="754" customWidth="1"/>
    <col min="2829" max="2829" width="6.75" style="754" customWidth="1"/>
    <col min="2830" max="2831" width="4.875" style="754" customWidth="1"/>
    <col min="2832" max="2832" width="5.25" style="754" customWidth="1"/>
    <col min="2833" max="2833" width="4.875" style="754" customWidth="1"/>
    <col min="2834" max="2834" width="5.125" style="754" customWidth="1"/>
    <col min="2835" max="2835" width="6.5" style="754" customWidth="1"/>
    <col min="2836" max="2836" width="4.875" style="754" customWidth="1"/>
    <col min="2837" max="2837" width="5.125" style="754" customWidth="1"/>
    <col min="2838" max="2838" width="6.25" style="754" customWidth="1"/>
    <col min="2839" max="3073" width="9" style="754"/>
    <col min="3074" max="3078" width="4.875" style="754" customWidth="1"/>
    <col min="3079" max="3079" width="5.375" style="754" customWidth="1"/>
    <col min="3080" max="3080" width="5" style="754" customWidth="1"/>
    <col min="3081" max="3081" width="5.125" style="754" customWidth="1"/>
    <col min="3082" max="3082" width="6.875" style="754" customWidth="1"/>
    <col min="3083" max="3083" width="4.875" style="754" customWidth="1"/>
    <col min="3084" max="3084" width="5" style="754" customWidth="1"/>
    <col min="3085" max="3085" width="6.75" style="754" customWidth="1"/>
    <col min="3086" max="3087" width="4.875" style="754" customWidth="1"/>
    <col min="3088" max="3088" width="5.25" style="754" customWidth="1"/>
    <col min="3089" max="3089" width="4.875" style="754" customWidth="1"/>
    <col min="3090" max="3090" width="5.125" style="754" customWidth="1"/>
    <col min="3091" max="3091" width="6.5" style="754" customWidth="1"/>
    <col min="3092" max="3092" width="4.875" style="754" customWidth="1"/>
    <col min="3093" max="3093" width="5.125" style="754" customWidth="1"/>
    <col min="3094" max="3094" width="6.25" style="754" customWidth="1"/>
    <col min="3095" max="3329" width="9" style="754"/>
    <col min="3330" max="3334" width="4.875" style="754" customWidth="1"/>
    <col min="3335" max="3335" width="5.375" style="754" customWidth="1"/>
    <col min="3336" max="3336" width="5" style="754" customWidth="1"/>
    <col min="3337" max="3337" width="5.125" style="754" customWidth="1"/>
    <col min="3338" max="3338" width="6.875" style="754" customWidth="1"/>
    <col min="3339" max="3339" width="4.875" style="754" customWidth="1"/>
    <col min="3340" max="3340" width="5" style="754" customWidth="1"/>
    <col min="3341" max="3341" width="6.75" style="754" customWidth="1"/>
    <col min="3342" max="3343" width="4.875" style="754" customWidth="1"/>
    <col min="3344" max="3344" width="5.25" style="754" customWidth="1"/>
    <col min="3345" max="3345" width="4.875" style="754" customWidth="1"/>
    <col min="3346" max="3346" width="5.125" style="754" customWidth="1"/>
    <col min="3347" max="3347" width="6.5" style="754" customWidth="1"/>
    <col min="3348" max="3348" width="4.875" style="754" customWidth="1"/>
    <col min="3349" max="3349" width="5.125" style="754" customWidth="1"/>
    <col min="3350" max="3350" width="6.25" style="754" customWidth="1"/>
    <col min="3351" max="3585" width="9" style="754"/>
    <col min="3586" max="3590" width="4.875" style="754" customWidth="1"/>
    <col min="3591" max="3591" width="5.375" style="754" customWidth="1"/>
    <col min="3592" max="3592" width="5" style="754" customWidth="1"/>
    <col min="3593" max="3593" width="5.125" style="754" customWidth="1"/>
    <col min="3594" max="3594" width="6.875" style="754" customWidth="1"/>
    <col min="3595" max="3595" width="4.875" style="754" customWidth="1"/>
    <col min="3596" max="3596" width="5" style="754" customWidth="1"/>
    <col min="3597" max="3597" width="6.75" style="754" customWidth="1"/>
    <col min="3598" max="3599" width="4.875" style="754" customWidth="1"/>
    <col min="3600" max="3600" width="5.25" style="754" customWidth="1"/>
    <col min="3601" max="3601" width="4.875" style="754" customWidth="1"/>
    <col min="3602" max="3602" width="5.125" style="754" customWidth="1"/>
    <col min="3603" max="3603" width="6.5" style="754" customWidth="1"/>
    <col min="3604" max="3604" width="4.875" style="754" customWidth="1"/>
    <col min="3605" max="3605" width="5.125" style="754" customWidth="1"/>
    <col min="3606" max="3606" width="6.25" style="754" customWidth="1"/>
    <col min="3607" max="3841" width="9" style="754"/>
    <col min="3842" max="3846" width="4.875" style="754" customWidth="1"/>
    <col min="3847" max="3847" width="5.375" style="754" customWidth="1"/>
    <col min="3848" max="3848" width="5" style="754" customWidth="1"/>
    <col min="3849" max="3849" width="5.125" style="754" customWidth="1"/>
    <col min="3850" max="3850" width="6.875" style="754" customWidth="1"/>
    <col min="3851" max="3851" width="4.875" style="754" customWidth="1"/>
    <col min="3852" max="3852" width="5" style="754" customWidth="1"/>
    <col min="3853" max="3853" width="6.75" style="754" customWidth="1"/>
    <col min="3854" max="3855" width="4.875" style="754" customWidth="1"/>
    <col min="3856" max="3856" width="5.25" style="754" customWidth="1"/>
    <col min="3857" max="3857" width="4.875" style="754" customWidth="1"/>
    <col min="3858" max="3858" width="5.125" style="754" customWidth="1"/>
    <col min="3859" max="3859" width="6.5" style="754" customWidth="1"/>
    <col min="3860" max="3860" width="4.875" style="754" customWidth="1"/>
    <col min="3861" max="3861" width="5.125" style="754" customWidth="1"/>
    <col min="3862" max="3862" width="6.25" style="754" customWidth="1"/>
    <col min="3863" max="4097" width="9" style="754"/>
    <col min="4098" max="4102" width="4.875" style="754" customWidth="1"/>
    <col min="4103" max="4103" width="5.375" style="754" customWidth="1"/>
    <col min="4104" max="4104" width="5" style="754" customWidth="1"/>
    <col min="4105" max="4105" width="5.125" style="754" customWidth="1"/>
    <col min="4106" max="4106" width="6.875" style="754" customWidth="1"/>
    <col min="4107" max="4107" width="4.875" style="754" customWidth="1"/>
    <col min="4108" max="4108" width="5" style="754" customWidth="1"/>
    <col min="4109" max="4109" width="6.75" style="754" customWidth="1"/>
    <col min="4110" max="4111" width="4.875" style="754" customWidth="1"/>
    <col min="4112" max="4112" width="5.25" style="754" customWidth="1"/>
    <col min="4113" max="4113" width="4.875" style="754" customWidth="1"/>
    <col min="4114" max="4114" width="5.125" style="754" customWidth="1"/>
    <col min="4115" max="4115" width="6.5" style="754" customWidth="1"/>
    <col min="4116" max="4116" width="4.875" style="754" customWidth="1"/>
    <col min="4117" max="4117" width="5.125" style="754" customWidth="1"/>
    <col min="4118" max="4118" width="6.25" style="754" customWidth="1"/>
    <col min="4119" max="4353" width="9" style="754"/>
    <col min="4354" max="4358" width="4.875" style="754" customWidth="1"/>
    <col min="4359" max="4359" width="5.375" style="754" customWidth="1"/>
    <col min="4360" max="4360" width="5" style="754" customWidth="1"/>
    <col min="4361" max="4361" width="5.125" style="754" customWidth="1"/>
    <col min="4362" max="4362" width="6.875" style="754" customWidth="1"/>
    <col min="4363" max="4363" width="4.875" style="754" customWidth="1"/>
    <col min="4364" max="4364" width="5" style="754" customWidth="1"/>
    <col min="4365" max="4365" width="6.75" style="754" customWidth="1"/>
    <col min="4366" max="4367" width="4.875" style="754" customWidth="1"/>
    <col min="4368" max="4368" width="5.25" style="754" customWidth="1"/>
    <col min="4369" max="4369" width="4.875" style="754" customWidth="1"/>
    <col min="4370" max="4370" width="5.125" style="754" customWidth="1"/>
    <col min="4371" max="4371" width="6.5" style="754" customWidth="1"/>
    <col min="4372" max="4372" width="4.875" style="754" customWidth="1"/>
    <col min="4373" max="4373" width="5.125" style="754" customWidth="1"/>
    <col min="4374" max="4374" width="6.25" style="754" customWidth="1"/>
    <col min="4375" max="4609" width="9" style="754"/>
    <col min="4610" max="4614" width="4.875" style="754" customWidth="1"/>
    <col min="4615" max="4615" width="5.375" style="754" customWidth="1"/>
    <col min="4616" max="4616" width="5" style="754" customWidth="1"/>
    <col min="4617" max="4617" width="5.125" style="754" customWidth="1"/>
    <col min="4618" max="4618" width="6.875" style="754" customWidth="1"/>
    <col min="4619" max="4619" width="4.875" style="754" customWidth="1"/>
    <col min="4620" max="4620" width="5" style="754" customWidth="1"/>
    <col min="4621" max="4621" width="6.75" style="754" customWidth="1"/>
    <col min="4622" max="4623" width="4.875" style="754" customWidth="1"/>
    <col min="4624" max="4624" width="5.25" style="754" customWidth="1"/>
    <col min="4625" max="4625" width="4.875" style="754" customWidth="1"/>
    <col min="4626" max="4626" width="5.125" style="754" customWidth="1"/>
    <col min="4627" max="4627" width="6.5" style="754" customWidth="1"/>
    <col min="4628" max="4628" width="4.875" style="754" customWidth="1"/>
    <col min="4629" max="4629" width="5.125" style="754" customWidth="1"/>
    <col min="4630" max="4630" width="6.25" style="754" customWidth="1"/>
    <col min="4631" max="4865" width="9" style="754"/>
    <col min="4866" max="4870" width="4.875" style="754" customWidth="1"/>
    <col min="4871" max="4871" width="5.375" style="754" customWidth="1"/>
    <col min="4872" max="4872" width="5" style="754" customWidth="1"/>
    <col min="4873" max="4873" width="5.125" style="754" customWidth="1"/>
    <col min="4874" max="4874" width="6.875" style="754" customWidth="1"/>
    <col min="4875" max="4875" width="4.875" style="754" customWidth="1"/>
    <col min="4876" max="4876" width="5" style="754" customWidth="1"/>
    <col min="4877" max="4877" width="6.75" style="754" customWidth="1"/>
    <col min="4878" max="4879" width="4.875" style="754" customWidth="1"/>
    <col min="4880" max="4880" width="5.25" style="754" customWidth="1"/>
    <col min="4881" max="4881" width="4.875" style="754" customWidth="1"/>
    <col min="4882" max="4882" width="5.125" style="754" customWidth="1"/>
    <col min="4883" max="4883" width="6.5" style="754" customWidth="1"/>
    <col min="4884" max="4884" width="4.875" style="754" customWidth="1"/>
    <col min="4885" max="4885" width="5.125" style="754" customWidth="1"/>
    <col min="4886" max="4886" width="6.25" style="754" customWidth="1"/>
    <col min="4887" max="5121" width="9" style="754"/>
    <col min="5122" max="5126" width="4.875" style="754" customWidth="1"/>
    <col min="5127" max="5127" width="5.375" style="754" customWidth="1"/>
    <col min="5128" max="5128" width="5" style="754" customWidth="1"/>
    <col min="5129" max="5129" width="5.125" style="754" customWidth="1"/>
    <col min="5130" max="5130" width="6.875" style="754" customWidth="1"/>
    <col min="5131" max="5131" width="4.875" style="754" customWidth="1"/>
    <col min="5132" max="5132" width="5" style="754" customWidth="1"/>
    <col min="5133" max="5133" width="6.75" style="754" customWidth="1"/>
    <col min="5134" max="5135" width="4.875" style="754" customWidth="1"/>
    <col min="5136" max="5136" width="5.25" style="754" customWidth="1"/>
    <col min="5137" max="5137" width="4.875" style="754" customWidth="1"/>
    <col min="5138" max="5138" width="5.125" style="754" customWidth="1"/>
    <col min="5139" max="5139" width="6.5" style="754" customWidth="1"/>
    <col min="5140" max="5140" width="4.875" style="754" customWidth="1"/>
    <col min="5141" max="5141" width="5.125" style="754" customWidth="1"/>
    <col min="5142" max="5142" width="6.25" style="754" customWidth="1"/>
    <col min="5143" max="5377" width="9" style="754"/>
    <col min="5378" max="5382" width="4.875" style="754" customWidth="1"/>
    <col min="5383" max="5383" width="5.375" style="754" customWidth="1"/>
    <col min="5384" max="5384" width="5" style="754" customWidth="1"/>
    <col min="5385" max="5385" width="5.125" style="754" customWidth="1"/>
    <col min="5386" max="5386" width="6.875" style="754" customWidth="1"/>
    <col min="5387" max="5387" width="4.875" style="754" customWidth="1"/>
    <col min="5388" max="5388" width="5" style="754" customWidth="1"/>
    <col min="5389" max="5389" width="6.75" style="754" customWidth="1"/>
    <col min="5390" max="5391" width="4.875" style="754" customWidth="1"/>
    <col min="5392" max="5392" width="5.25" style="754" customWidth="1"/>
    <col min="5393" max="5393" width="4.875" style="754" customWidth="1"/>
    <col min="5394" max="5394" width="5.125" style="754" customWidth="1"/>
    <col min="5395" max="5395" width="6.5" style="754" customWidth="1"/>
    <col min="5396" max="5396" width="4.875" style="754" customWidth="1"/>
    <col min="5397" max="5397" width="5.125" style="754" customWidth="1"/>
    <col min="5398" max="5398" width="6.25" style="754" customWidth="1"/>
    <col min="5399" max="5633" width="9" style="754"/>
    <col min="5634" max="5638" width="4.875" style="754" customWidth="1"/>
    <col min="5639" max="5639" width="5.375" style="754" customWidth="1"/>
    <col min="5640" max="5640" width="5" style="754" customWidth="1"/>
    <col min="5641" max="5641" width="5.125" style="754" customWidth="1"/>
    <col min="5642" max="5642" width="6.875" style="754" customWidth="1"/>
    <col min="5643" max="5643" width="4.875" style="754" customWidth="1"/>
    <col min="5644" max="5644" width="5" style="754" customWidth="1"/>
    <col min="5645" max="5645" width="6.75" style="754" customWidth="1"/>
    <col min="5646" max="5647" width="4.875" style="754" customWidth="1"/>
    <col min="5648" max="5648" width="5.25" style="754" customWidth="1"/>
    <col min="5649" max="5649" width="4.875" style="754" customWidth="1"/>
    <col min="5650" max="5650" width="5.125" style="754" customWidth="1"/>
    <col min="5651" max="5651" width="6.5" style="754" customWidth="1"/>
    <col min="5652" max="5652" width="4.875" style="754" customWidth="1"/>
    <col min="5653" max="5653" width="5.125" style="754" customWidth="1"/>
    <col min="5654" max="5654" width="6.25" style="754" customWidth="1"/>
    <col min="5655" max="5889" width="9" style="754"/>
    <col min="5890" max="5894" width="4.875" style="754" customWidth="1"/>
    <col min="5895" max="5895" width="5.375" style="754" customWidth="1"/>
    <col min="5896" max="5896" width="5" style="754" customWidth="1"/>
    <col min="5897" max="5897" width="5.125" style="754" customWidth="1"/>
    <col min="5898" max="5898" width="6.875" style="754" customWidth="1"/>
    <col min="5899" max="5899" width="4.875" style="754" customWidth="1"/>
    <col min="5900" max="5900" width="5" style="754" customWidth="1"/>
    <col min="5901" max="5901" width="6.75" style="754" customWidth="1"/>
    <col min="5902" max="5903" width="4.875" style="754" customWidth="1"/>
    <col min="5904" max="5904" width="5.25" style="754" customWidth="1"/>
    <col min="5905" max="5905" width="4.875" style="754" customWidth="1"/>
    <col min="5906" max="5906" width="5.125" style="754" customWidth="1"/>
    <col min="5907" max="5907" width="6.5" style="754" customWidth="1"/>
    <col min="5908" max="5908" width="4.875" style="754" customWidth="1"/>
    <col min="5909" max="5909" width="5.125" style="754" customWidth="1"/>
    <col min="5910" max="5910" width="6.25" style="754" customWidth="1"/>
    <col min="5911" max="6145" width="9" style="754"/>
    <col min="6146" max="6150" width="4.875" style="754" customWidth="1"/>
    <col min="6151" max="6151" width="5.375" style="754" customWidth="1"/>
    <col min="6152" max="6152" width="5" style="754" customWidth="1"/>
    <col min="6153" max="6153" width="5.125" style="754" customWidth="1"/>
    <col min="6154" max="6154" width="6.875" style="754" customWidth="1"/>
    <col min="6155" max="6155" width="4.875" style="754" customWidth="1"/>
    <col min="6156" max="6156" width="5" style="754" customWidth="1"/>
    <col min="6157" max="6157" width="6.75" style="754" customWidth="1"/>
    <col min="6158" max="6159" width="4.875" style="754" customWidth="1"/>
    <col min="6160" max="6160" width="5.25" style="754" customWidth="1"/>
    <col min="6161" max="6161" width="4.875" style="754" customWidth="1"/>
    <col min="6162" max="6162" width="5.125" style="754" customWidth="1"/>
    <col min="6163" max="6163" width="6.5" style="754" customWidth="1"/>
    <col min="6164" max="6164" width="4.875" style="754" customWidth="1"/>
    <col min="6165" max="6165" width="5.125" style="754" customWidth="1"/>
    <col min="6166" max="6166" width="6.25" style="754" customWidth="1"/>
    <col min="6167" max="6401" width="9" style="754"/>
    <col min="6402" max="6406" width="4.875" style="754" customWidth="1"/>
    <col min="6407" max="6407" width="5.375" style="754" customWidth="1"/>
    <col min="6408" max="6408" width="5" style="754" customWidth="1"/>
    <col min="6409" max="6409" width="5.125" style="754" customWidth="1"/>
    <col min="6410" max="6410" width="6.875" style="754" customWidth="1"/>
    <col min="6411" max="6411" width="4.875" style="754" customWidth="1"/>
    <col min="6412" max="6412" width="5" style="754" customWidth="1"/>
    <col min="6413" max="6413" width="6.75" style="754" customWidth="1"/>
    <col min="6414" max="6415" width="4.875" style="754" customWidth="1"/>
    <col min="6416" max="6416" width="5.25" style="754" customWidth="1"/>
    <col min="6417" max="6417" width="4.875" style="754" customWidth="1"/>
    <col min="6418" max="6418" width="5.125" style="754" customWidth="1"/>
    <col min="6419" max="6419" width="6.5" style="754" customWidth="1"/>
    <col min="6420" max="6420" width="4.875" style="754" customWidth="1"/>
    <col min="6421" max="6421" width="5.125" style="754" customWidth="1"/>
    <col min="6422" max="6422" width="6.25" style="754" customWidth="1"/>
    <col min="6423" max="6657" width="9" style="754"/>
    <col min="6658" max="6662" width="4.875" style="754" customWidth="1"/>
    <col min="6663" max="6663" width="5.375" style="754" customWidth="1"/>
    <col min="6664" max="6664" width="5" style="754" customWidth="1"/>
    <col min="6665" max="6665" width="5.125" style="754" customWidth="1"/>
    <col min="6666" max="6666" width="6.875" style="754" customWidth="1"/>
    <col min="6667" max="6667" width="4.875" style="754" customWidth="1"/>
    <col min="6668" max="6668" width="5" style="754" customWidth="1"/>
    <col min="6669" max="6669" width="6.75" style="754" customWidth="1"/>
    <col min="6670" max="6671" width="4.875" style="754" customWidth="1"/>
    <col min="6672" max="6672" width="5.25" style="754" customWidth="1"/>
    <col min="6673" max="6673" width="4.875" style="754" customWidth="1"/>
    <col min="6674" max="6674" width="5.125" style="754" customWidth="1"/>
    <col min="6675" max="6675" width="6.5" style="754" customWidth="1"/>
    <col min="6676" max="6676" width="4.875" style="754" customWidth="1"/>
    <col min="6677" max="6677" width="5.125" style="754" customWidth="1"/>
    <col min="6678" max="6678" width="6.25" style="754" customWidth="1"/>
    <col min="6679" max="6913" width="9" style="754"/>
    <col min="6914" max="6918" width="4.875" style="754" customWidth="1"/>
    <col min="6919" max="6919" width="5.375" style="754" customWidth="1"/>
    <col min="6920" max="6920" width="5" style="754" customWidth="1"/>
    <col min="6921" max="6921" width="5.125" style="754" customWidth="1"/>
    <col min="6922" max="6922" width="6.875" style="754" customWidth="1"/>
    <col min="6923" max="6923" width="4.875" style="754" customWidth="1"/>
    <col min="6924" max="6924" width="5" style="754" customWidth="1"/>
    <col min="6925" max="6925" width="6.75" style="754" customWidth="1"/>
    <col min="6926" max="6927" width="4.875" style="754" customWidth="1"/>
    <col min="6928" max="6928" width="5.25" style="754" customWidth="1"/>
    <col min="6929" max="6929" width="4.875" style="754" customWidth="1"/>
    <col min="6930" max="6930" width="5.125" style="754" customWidth="1"/>
    <col min="6931" max="6931" width="6.5" style="754" customWidth="1"/>
    <col min="6932" max="6932" width="4.875" style="754" customWidth="1"/>
    <col min="6933" max="6933" width="5.125" style="754" customWidth="1"/>
    <col min="6934" max="6934" width="6.25" style="754" customWidth="1"/>
    <col min="6935" max="7169" width="9" style="754"/>
    <col min="7170" max="7174" width="4.875" style="754" customWidth="1"/>
    <col min="7175" max="7175" width="5.375" style="754" customWidth="1"/>
    <col min="7176" max="7176" width="5" style="754" customWidth="1"/>
    <col min="7177" max="7177" width="5.125" style="754" customWidth="1"/>
    <col min="7178" max="7178" width="6.875" style="754" customWidth="1"/>
    <col min="7179" max="7179" width="4.875" style="754" customWidth="1"/>
    <col min="7180" max="7180" width="5" style="754" customWidth="1"/>
    <col min="7181" max="7181" width="6.75" style="754" customWidth="1"/>
    <col min="7182" max="7183" width="4.875" style="754" customWidth="1"/>
    <col min="7184" max="7184" width="5.25" style="754" customWidth="1"/>
    <col min="7185" max="7185" width="4.875" style="754" customWidth="1"/>
    <col min="7186" max="7186" width="5.125" style="754" customWidth="1"/>
    <col min="7187" max="7187" width="6.5" style="754" customWidth="1"/>
    <col min="7188" max="7188" width="4.875" style="754" customWidth="1"/>
    <col min="7189" max="7189" width="5.125" style="754" customWidth="1"/>
    <col min="7190" max="7190" width="6.25" style="754" customWidth="1"/>
    <col min="7191" max="7425" width="9" style="754"/>
    <col min="7426" max="7430" width="4.875" style="754" customWidth="1"/>
    <col min="7431" max="7431" width="5.375" style="754" customWidth="1"/>
    <col min="7432" max="7432" width="5" style="754" customWidth="1"/>
    <col min="7433" max="7433" width="5.125" style="754" customWidth="1"/>
    <col min="7434" max="7434" width="6.875" style="754" customWidth="1"/>
    <col min="7435" max="7435" width="4.875" style="754" customWidth="1"/>
    <col min="7436" max="7436" width="5" style="754" customWidth="1"/>
    <col min="7437" max="7437" width="6.75" style="754" customWidth="1"/>
    <col min="7438" max="7439" width="4.875" style="754" customWidth="1"/>
    <col min="7440" max="7440" width="5.25" style="754" customWidth="1"/>
    <col min="7441" max="7441" width="4.875" style="754" customWidth="1"/>
    <col min="7442" max="7442" width="5.125" style="754" customWidth="1"/>
    <col min="7443" max="7443" width="6.5" style="754" customWidth="1"/>
    <col min="7444" max="7444" width="4.875" style="754" customWidth="1"/>
    <col min="7445" max="7445" width="5.125" style="754" customWidth="1"/>
    <col min="7446" max="7446" width="6.25" style="754" customWidth="1"/>
    <col min="7447" max="7681" width="9" style="754"/>
    <col min="7682" max="7686" width="4.875" style="754" customWidth="1"/>
    <col min="7687" max="7687" width="5.375" style="754" customWidth="1"/>
    <col min="7688" max="7688" width="5" style="754" customWidth="1"/>
    <col min="7689" max="7689" width="5.125" style="754" customWidth="1"/>
    <col min="7690" max="7690" width="6.875" style="754" customWidth="1"/>
    <col min="7691" max="7691" width="4.875" style="754" customWidth="1"/>
    <col min="7692" max="7692" width="5" style="754" customWidth="1"/>
    <col min="7693" max="7693" width="6.75" style="754" customWidth="1"/>
    <col min="7694" max="7695" width="4.875" style="754" customWidth="1"/>
    <col min="7696" max="7696" width="5.25" style="754" customWidth="1"/>
    <col min="7697" max="7697" width="4.875" style="754" customWidth="1"/>
    <col min="7698" max="7698" width="5.125" style="754" customWidth="1"/>
    <col min="7699" max="7699" width="6.5" style="754" customWidth="1"/>
    <col min="7700" max="7700" width="4.875" style="754" customWidth="1"/>
    <col min="7701" max="7701" width="5.125" style="754" customWidth="1"/>
    <col min="7702" max="7702" width="6.25" style="754" customWidth="1"/>
    <col min="7703" max="7937" width="9" style="754"/>
    <col min="7938" max="7942" width="4.875" style="754" customWidth="1"/>
    <col min="7943" max="7943" width="5.375" style="754" customWidth="1"/>
    <col min="7944" max="7944" width="5" style="754" customWidth="1"/>
    <col min="7945" max="7945" width="5.125" style="754" customWidth="1"/>
    <col min="7946" max="7946" width="6.875" style="754" customWidth="1"/>
    <col min="7947" max="7947" width="4.875" style="754" customWidth="1"/>
    <col min="7948" max="7948" width="5" style="754" customWidth="1"/>
    <col min="7949" max="7949" width="6.75" style="754" customWidth="1"/>
    <col min="7950" max="7951" width="4.875" style="754" customWidth="1"/>
    <col min="7952" max="7952" width="5.25" style="754" customWidth="1"/>
    <col min="7953" max="7953" width="4.875" style="754" customWidth="1"/>
    <col min="7954" max="7954" width="5.125" style="754" customWidth="1"/>
    <col min="7955" max="7955" width="6.5" style="754" customWidth="1"/>
    <col min="7956" max="7956" width="4.875" style="754" customWidth="1"/>
    <col min="7957" max="7957" width="5.125" style="754" customWidth="1"/>
    <col min="7958" max="7958" width="6.25" style="754" customWidth="1"/>
    <col min="7959" max="8193" width="9" style="754"/>
    <col min="8194" max="8198" width="4.875" style="754" customWidth="1"/>
    <col min="8199" max="8199" width="5.375" style="754" customWidth="1"/>
    <col min="8200" max="8200" width="5" style="754" customWidth="1"/>
    <col min="8201" max="8201" width="5.125" style="754" customWidth="1"/>
    <col min="8202" max="8202" width="6.875" style="754" customWidth="1"/>
    <col min="8203" max="8203" width="4.875" style="754" customWidth="1"/>
    <col min="8204" max="8204" width="5" style="754" customWidth="1"/>
    <col min="8205" max="8205" width="6.75" style="754" customWidth="1"/>
    <col min="8206" max="8207" width="4.875" style="754" customWidth="1"/>
    <col min="8208" max="8208" width="5.25" style="754" customWidth="1"/>
    <col min="8209" max="8209" width="4.875" style="754" customWidth="1"/>
    <col min="8210" max="8210" width="5.125" style="754" customWidth="1"/>
    <col min="8211" max="8211" width="6.5" style="754" customWidth="1"/>
    <col min="8212" max="8212" width="4.875" style="754" customWidth="1"/>
    <col min="8213" max="8213" width="5.125" style="754" customWidth="1"/>
    <col min="8214" max="8214" width="6.25" style="754" customWidth="1"/>
    <col min="8215" max="8449" width="9" style="754"/>
    <col min="8450" max="8454" width="4.875" style="754" customWidth="1"/>
    <col min="8455" max="8455" width="5.375" style="754" customWidth="1"/>
    <col min="8456" max="8456" width="5" style="754" customWidth="1"/>
    <col min="8457" max="8457" width="5.125" style="754" customWidth="1"/>
    <col min="8458" max="8458" width="6.875" style="754" customWidth="1"/>
    <col min="8459" max="8459" width="4.875" style="754" customWidth="1"/>
    <col min="8460" max="8460" width="5" style="754" customWidth="1"/>
    <col min="8461" max="8461" width="6.75" style="754" customWidth="1"/>
    <col min="8462" max="8463" width="4.875" style="754" customWidth="1"/>
    <col min="8464" max="8464" width="5.25" style="754" customWidth="1"/>
    <col min="8465" max="8465" width="4.875" style="754" customWidth="1"/>
    <col min="8466" max="8466" width="5.125" style="754" customWidth="1"/>
    <col min="8467" max="8467" width="6.5" style="754" customWidth="1"/>
    <col min="8468" max="8468" width="4.875" style="754" customWidth="1"/>
    <col min="8469" max="8469" width="5.125" style="754" customWidth="1"/>
    <col min="8470" max="8470" width="6.25" style="754" customWidth="1"/>
    <col min="8471" max="8705" width="9" style="754"/>
    <col min="8706" max="8710" width="4.875" style="754" customWidth="1"/>
    <col min="8711" max="8711" width="5.375" style="754" customWidth="1"/>
    <col min="8712" max="8712" width="5" style="754" customWidth="1"/>
    <col min="8713" max="8713" width="5.125" style="754" customWidth="1"/>
    <col min="8714" max="8714" width="6.875" style="754" customWidth="1"/>
    <col min="8715" max="8715" width="4.875" style="754" customWidth="1"/>
    <col min="8716" max="8716" width="5" style="754" customWidth="1"/>
    <col min="8717" max="8717" width="6.75" style="754" customWidth="1"/>
    <col min="8718" max="8719" width="4.875" style="754" customWidth="1"/>
    <col min="8720" max="8720" width="5.25" style="754" customWidth="1"/>
    <col min="8721" max="8721" width="4.875" style="754" customWidth="1"/>
    <col min="8722" max="8722" width="5.125" style="754" customWidth="1"/>
    <col min="8723" max="8723" width="6.5" style="754" customWidth="1"/>
    <col min="8724" max="8724" width="4.875" style="754" customWidth="1"/>
    <col min="8725" max="8725" width="5.125" style="754" customWidth="1"/>
    <col min="8726" max="8726" width="6.25" style="754" customWidth="1"/>
    <col min="8727" max="8961" width="9" style="754"/>
    <col min="8962" max="8966" width="4.875" style="754" customWidth="1"/>
    <col min="8967" max="8967" width="5.375" style="754" customWidth="1"/>
    <col min="8968" max="8968" width="5" style="754" customWidth="1"/>
    <col min="8969" max="8969" width="5.125" style="754" customWidth="1"/>
    <col min="8970" max="8970" width="6.875" style="754" customWidth="1"/>
    <col min="8971" max="8971" width="4.875" style="754" customWidth="1"/>
    <col min="8972" max="8972" width="5" style="754" customWidth="1"/>
    <col min="8973" max="8973" width="6.75" style="754" customWidth="1"/>
    <col min="8974" max="8975" width="4.875" style="754" customWidth="1"/>
    <col min="8976" max="8976" width="5.25" style="754" customWidth="1"/>
    <col min="8977" max="8977" width="4.875" style="754" customWidth="1"/>
    <col min="8978" max="8978" width="5.125" style="754" customWidth="1"/>
    <col min="8979" max="8979" width="6.5" style="754" customWidth="1"/>
    <col min="8980" max="8980" width="4.875" style="754" customWidth="1"/>
    <col min="8981" max="8981" width="5.125" style="754" customWidth="1"/>
    <col min="8982" max="8982" width="6.25" style="754" customWidth="1"/>
    <col min="8983" max="9217" width="9" style="754"/>
    <col min="9218" max="9222" width="4.875" style="754" customWidth="1"/>
    <col min="9223" max="9223" width="5.375" style="754" customWidth="1"/>
    <col min="9224" max="9224" width="5" style="754" customWidth="1"/>
    <col min="9225" max="9225" width="5.125" style="754" customWidth="1"/>
    <col min="9226" max="9226" width="6.875" style="754" customWidth="1"/>
    <col min="9227" max="9227" width="4.875" style="754" customWidth="1"/>
    <col min="9228" max="9228" width="5" style="754" customWidth="1"/>
    <col min="9229" max="9229" width="6.75" style="754" customWidth="1"/>
    <col min="9230" max="9231" width="4.875" style="754" customWidth="1"/>
    <col min="9232" max="9232" width="5.25" style="754" customWidth="1"/>
    <col min="9233" max="9233" width="4.875" style="754" customWidth="1"/>
    <col min="9234" max="9234" width="5.125" style="754" customWidth="1"/>
    <col min="9235" max="9235" width="6.5" style="754" customWidth="1"/>
    <col min="9236" max="9236" width="4.875" style="754" customWidth="1"/>
    <col min="9237" max="9237" width="5.125" style="754" customWidth="1"/>
    <col min="9238" max="9238" width="6.25" style="754" customWidth="1"/>
    <col min="9239" max="9473" width="9" style="754"/>
    <col min="9474" max="9478" width="4.875" style="754" customWidth="1"/>
    <col min="9479" max="9479" width="5.375" style="754" customWidth="1"/>
    <col min="9480" max="9480" width="5" style="754" customWidth="1"/>
    <col min="9481" max="9481" width="5.125" style="754" customWidth="1"/>
    <col min="9482" max="9482" width="6.875" style="754" customWidth="1"/>
    <col min="9483" max="9483" width="4.875" style="754" customWidth="1"/>
    <col min="9484" max="9484" width="5" style="754" customWidth="1"/>
    <col min="9485" max="9485" width="6.75" style="754" customWidth="1"/>
    <col min="9486" max="9487" width="4.875" style="754" customWidth="1"/>
    <col min="9488" max="9488" width="5.25" style="754" customWidth="1"/>
    <col min="9489" max="9489" width="4.875" style="754" customWidth="1"/>
    <col min="9490" max="9490" width="5.125" style="754" customWidth="1"/>
    <col min="9491" max="9491" width="6.5" style="754" customWidth="1"/>
    <col min="9492" max="9492" width="4.875" style="754" customWidth="1"/>
    <col min="9493" max="9493" width="5.125" style="754" customWidth="1"/>
    <col min="9494" max="9494" width="6.25" style="754" customWidth="1"/>
    <col min="9495" max="9729" width="9" style="754"/>
    <col min="9730" max="9734" width="4.875" style="754" customWidth="1"/>
    <col min="9735" max="9735" width="5.375" style="754" customWidth="1"/>
    <col min="9736" max="9736" width="5" style="754" customWidth="1"/>
    <col min="9737" max="9737" width="5.125" style="754" customWidth="1"/>
    <col min="9738" max="9738" width="6.875" style="754" customWidth="1"/>
    <col min="9739" max="9739" width="4.875" style="754" customWidth="1"/>
    <col min="9740" max="9740" width="5" style="754" customWidth="1"/>
    <col min="9741" max="9741" width="6.75" style="754" customWidth="1"/>
    <col min="9742" max="9743" width="4.875" style="754" customWidth="1"/>
    <col min="9744" max="9744" width="5.25" style="754" customWidth="1"/>
    <col min="9745" max="9745" width="4.875" style="754" customWidth="1"/>
    <col min="9746" max="9746" width="5.125" style="754" customWidth="1"/>
    <col min="9747" max="9747" width="6.5" style="754" customWidth="1"/>
    <col min="9748" max="9748" width="4.875" style="754" customWidth="1"/>
    <col min="9749" max="9749" width="5.125" style="754" customWidth="1"/>
    <col min="9750" max="9750" width="6.25" style="754" customWidth="1"/>
    <col min="9751" max="9985" width="9" style="754"/>
    <col min="9986" max="9990" width="4.875" style="754" customWidth="1"/>
    <col min="9991" max="9991" width="5.375" style="754" customWidth="1"/>
    <col min="9992" max="9992" width="5" style="754" customWidth="1"/>
    <col min="9993" max="9993" width="5.125" style="754" customWidth="1"/>
    <col min="9994" max="9994" width="6.875" style="754" customWidth="1"/>
    <col min="9995" max="9995" width="4.875" style="754" customWidth="1"/>
    <col min="9996" max="9996" width="5" style="754" customWidth="1"/>
    <col min="9997" max="9997" width="6.75" style="754" customWidth="1"/>
    <col min="9998" max="9999" width="4.875" style="754" customWidth="1"/>
    <col min="10000" max="10000" width="5.25" style="754" customWidth="1"/>
    <col min="10001" max="10001" width="4.875" style="754" customWidth="1"/>
    <col min="10002" max="10002" width="5.125" style="754" customWidth="1"/>
    <col min="10003" max="10003" width="6.5" style="754" customWidth="1"/>
    <col min="10004" max="10004" width="4.875" style="754" customWidth="1"/>
    <col min="10005" max="10005" width="5.125" style="754" customWidth="1"/>
    <col min="10006" max="10006" width="6.25" style="754" customWidth="1"/>
    <col min="10007" max="10241" width="9" style="754"/>
    <col min="10242" max="10246" width="4.875" style="754" customWidth="1"/>
    <col min="10247" max="10247" width="5.375" style="754" customWidth="1"/>
    <col min="10248" max="10248" width="5" style="754" customWidth="1"/>
    <col min="10249" max="10249" width="5.125" style="754" customWidth="1"/>
    <col min="10250" max="10250" width="6.875" style="754" customWidth="1"/>
    <col min="10251" max="10251" width="4.875" style="754" customWidth="1"/>
    <col min="10252" max="10252" width="5" style="754" customWidth="1"/>
    <col min="10253" max="10253" width="6.75" style="754" customWidth="1"/>
    <col min="10254" max="10255" width="4.875" style="754" customWidth="1"/>
    <col min="10256" max="10256" width="5.25" style="754" customWidth="1"/>
    <col min="10257" max="10257" width="4.875" style="754" customWidth="1"/>
    <col min="10258" max="10258" width="5.125" style="754" customWidth="1"/>
    <col min="10259" max="10259" width="6.5" style="754" customWidth="1"/>
    <col min="10260" max="10260" width="4.875" style="754" customWidth="1"/>
    <col min="10261" max="10261" width="5.125" style="754" customWidth="1"/>
    <col min="10262" max="10262" width="6.25" style="754" customWidth="1"/>
    <col min="10263" max="10497" width="9" style="754"/>
    <col min="10498" max="10502" width="4.875" style="754" customWidth="1"/>
    <col min="10503" max="10503" width="5.375" style="754" customWidth="1"/>
    <col min="10504" max="10504" width="5" style="754" customWidth="1"/>
    <col min="10505" max="10505" width="5.125" style="754" customWidth="1"/>
    <col min="10506" max="10506" width="6.875" style="754" customWidth="1"/>
    <col min="10507" max="10507" width="4.875" style="754" customWidth="1"/>
    <col min="10508" max="10508" width="5" style="754" customWidth="1"/>
    <col min="10509" max="10509" width="6.75" style="754" customWidth="1"/>
    <col min="10510" max="10511" width="4.875" style="754" customWidth="1"/>
    <col min="10512" max="10512" width="5.25" style="754" customWidth="1"/>
    <col min="10513" max="10513" width="4.875" style="754" customWidth="1"/>
    <col min="10514" max="10514" width="5.125" style="754" customWidth="1"/>
    <col min="10515" max="10515" width="6.5" style="754" customWidth="1"/>
    <col min="10516" max="10516" width="4.875" style="754" customWidth="1"/>
    <col min="10517" max="10517" width="5.125" style="754" customWidth="1"/>
    <col min="10518" max="10518" width="6.25" style="754" customWidth="1"/>
    <col min="10519" max="10753" width="9" style="754"/>
    <col min="10754" max="10758" width="4.875" style="754" customWidth="1"/>
    <col min="10759" max="10759" width="5.375" style="754" customWidth="1"/>
    <col min="10760" max="10760" width="5" style="754" customWidth="1"/>
    <col min="10761" max="10761" width="5.125" style="754" customWidth="1"/>
    <col min="10762" max="10762" width="6.875" style="754" customWidth="1"/>
    <col min="10763" max="10763" width="4.875" style="754" customWidth="1"/>
    <col min="10764" max="10764" width="5" style="754" customWidth="1"/>
    <col min="10765" max="10765" width="6.75" style="754" customWidth="1"/>
    <col min="10766" max="10767" width="4.875" style="754" customWidth="1"/>
    <col min="10768" max="10768" width="5.25" style="754" customWidth="1"/>
    <col min="10769" max="10769" width="4.875" style="754" customWidth="1"/>
    <col min="10770" max="10770" width="5.125" style="754" customWidth="1"/>
    <col min="10771" max="10771" width="6.5" style="754" customWidth="1"/>
    <col min="10772" max="10772" width="4.875" style="754" customWidth="1"/>
    <col min="10773" max="10773" width="5.125" style="754" customWidth="1"/>
    <col min="10774" max="10774" width="6.25" style="754" customWidth="1"/>
    <col min="10775" max="11009" width="9" style="754"/>
    <col min="11010" max="11014" width="4.875" style="754" customWidth="1"/>
    <col min="11015" max="11015" width="5.375" style="754" customWidth="1"/>
    <col min="11016" max="11016" width="5" style="754" customWidth="1"/>
    <col min="11017" max="11017" width="5.125" style="754" customWidth="1"/>
    <col min="11018" max="11018" width="6.875" style="754" customWidth="1"/>
    <col min="11019" max="11019" width="4.875" style="754" customWidth="1"/>
    <col min="11020" max="11020" width="5" style="754" customWidth="1"/>
    <col min="11021" max="11021" width="6.75" style="754" customWidth="1"/>
    <col min="11022" max="11023" width="4.875" style="754" customWidth="1"/>
    <col min="11024" max="11024" width="5.25" style="754" customWidth="1"/>
    <col min="11025" max="11025" width="4.875" style="754" customWidth="1"/>
    <col min="11026" max="11026" width="5.125" style="754" customWidth="1"/>
    <col min="11027" max="11027" width="6.5" style="754" customWidth="1"/>
    <col min="11028" max="11028" width="4.875" style="754" customWidth="1"/>
    <col min="11029" max="11029" width="5.125" style="754" customWidth="1"/>
    <col min="11030" max="11030" width="6.25" style="754" customWidth="1"/>
    <col min="11031" max="11265" width="9" style="754"/>
    <col min="11266" max="11270" width="4.875" style="754" customWidth="1"/>
    <col min="11271" max="11271" width="5.375" style="754" customWidth="1"/>
    <col min="11272" max="11272" width="5" style="754" customWidth="1"/>
    <col min="11273" max="11273" width="5.125" style="754" customWidth="1"/>
    <col min="11274" max="11274" width="6.875" style="754" customWidth="1"/>
    <col min="11275" max="11275" width="4.875" style="754" customWidth="1"/>
    <col min="11276" max="11276" width="5" style="754" customWidth="1"/>
    <col min="11277" max="11277" width="6.75" style="754" customWidth="1"/>
    <col min="11278" max="11279" width="4.875" style="754" customWidth="1"/>
    <col min="11280" max="11280" width="5.25" style="754" customWidth="1"/>
    <col min="11281" max="11281" width="4.875" style="754" customWidth="1"/>
    <col min="11282" max="11282" width="5.125" style="754" customWidth="1"/>
    <col min="11283" max="11283" width="6.5" style="754" customWidth="1"/>
    <col min="11284" max="11284" width="4.875" style="754" customWidth="1"/>
    <col min="11285" max="11285" width="5.125" style="754" customWidth="1"/>
    <col min="11286" max="11286" width="6.25" style="754" customWidth="1"/>
    <col min="11287" max="11521" width="9" style="754"/>
    <col min="11522" max="11526" width="4.875" style="754" customWidth="1"/>
    <col min="11527" max="11527" width="5.375" style="754" customWidth="1"/>
    <col min="11528" max="11528" width="5" style="754" customWidth="1"/>
    <col min="11529" max="11529" width="5.125" style="754" customWidth="1"/>
    <col min="11530" max="11530" width="6.875" style="754" customWidth="1"/>
    <col min="11531" max="11531" width="4.875" style="754" customWidth="1"/>
    <col min="11532" max="11532" width="5" style="754" customWidth="1"/>
    <col min="11533" max="11533" width="6.75" style="754" customWidth="1"/>
    <col min="11534" max="11535" width="4.875" style="754" customWidth="1"/>
    <col min="11536" max="11536" width="5.25" style="754" customWidth="1"/>
    <col min="11537" max="11537" width="4.875" style="754" customWidth="1"/>
    <col min="11538" max="11538" width="5.125" style="754" customWidth="1"/>
    <col min="11539" max="11539" width="6.5" style="754" customWidth="1"/>
    <col min="11540" max="11540" width="4.875" style="754" customWidth="1"/>
    <col min="11541" max="11541" width="5.125" style="754" customWidth="1"/>
    <col min="11542" max="11542" width="6.25" style="754" customWidth="1"/>
    <col min="11543" max="11777" width="9" style="754"/>
    <col min="11778" max="11782" width="4.875" style="754" customWidth="1"/>
    <col min="11783" max="11783" width="5.375" style="754" customWidth="1"/>
    <col min="11784" max="11784" width="5" style="754" customWidth="1"/>
    <col min="11785" max="11785" width="5.125" style="754" customWidth="1"/>
    <col min="11786" max="11786" width="6.875" style="754" customWidth="1"/>
    <col min="11787" max="11787" width="4.875" style="754" customWidth="1"/>
    <col min="11788" max="11788" width="5" style="754" customWidth="1"/>
    <col min="11789" max="11789" width="6.75" style="754" customWidth="1"/>
    <col min="11790" max="11791" width="4.875" style="754" customWidth="1"/>
    <col min="11792" max="11792" width="5.25" style="754" customWidth="1"/>
    <col min="11793" max="11793" width="4.875" style="754" customWidth="1"/>
    <col min="11794" max="11794" width="5.125" style="754" customWidth="1"/>
    <col min="11795" max="11795" width="6.5" style="754" customWidth="1"/>
    <col min="11796" max="11796" width="4.875" style="754" customWidth="1"/>
    <col min="11797" max="11797" width="5.125" style="754" customWidth="1"/>
    <col min="11798" max="11798" width="6.25" style="754" customWidth="1"/>
    <col min="11799" max="12033" width="9" style="754"/>
    <col min="12034" max="12038" width="4.875" style="754" customWidth="1"/>
    <col min="12039" max="12039" width="5.375" style="754" customWidth="1"/>
    <col min="12040" max="12040" width="5" style="754" customWidth="1"/>
    <col min="12041" max="12041" width="5.125" style="754" customWidth="1"/>
    <col min="12042" max="12042" width="6.875" style="754" customWidth="1"/>
    <col min="12043" max="12043" width="4.875" style="754" customWidth="1"/>
    <col min="12044" max="12044" width="5" style="754" customWidth="1"/>
    <col min="12045" max="12045" width="6.75" style="754" customWidth="1"/>
    <col min="12046" max="12047" width="4.875" style="754" customWidth="1"/>
    <col min="12048" max="12048" width="5.25" style="754" customWidth="1"/>
    <col min="12049" max="12049" width="4.875" style="754" customWidth="1"/>
    <col min="12050" max="12050" width="5.125" style="754" customWidth="1"/>
    <col min="12051" max="12051" width="6.5" style="754" customWidth="1"/>
    <col min="12052" max="12052" width="4.875" style="754" customWidth="1"/>
    <col min="12053" max="12053" width="5.125" style="754" customWidth="1"/>
    <col min="12054" max="12054" width="6.25" style="754" customWidth="1"/>
    <col min="12055" max="12289" width="9" style="754"/>
    <col min="12290" max="12294" width="4.875" style="754" customWidth="1"/>
    <col min="12295" max="12295" width="5.375" style="754" customWidth="1"/>
    <col min="12296" max="12296" width="5" style="754" customWidth="1"/>
    <col min="12297" max="12297" width="5.125" style="754" customWidth="1"/>
    <col min="12298" max="12298" width="6.875" style="754" customWidth="1"/>
    <col min="12299" max="12299" width="4.875" style="754" customWidth="1"/>
    <col min="12300" max="12300" width="5" style="754" customWidth="1"/>
    <col min="12301" max="12301" width="6.75" style="754" customWidth="1"/>
    <col min="12302" max="12303" width="4.875" style="754" customWidth="1"/>
    <col min="12304" max="12304" width="5.25" style="754" customWidth="1"/>
    <col min="12305" max="12305" width="4.875" style="754" customWidth="1"/>
    <col min="12306" max="12306" width="5.125" style="754" customWidth="1"/>
    <col min="12307" max="12307" width="6.5" style="754" customWidth="1"/>
    <col min="12308" max="12308" width="4.875" style="754" customWidth="1"/>
    <col min="12309" max="12309" width="5.125" style="754" customWidth="1"/>
    <col min="12310" max="12310" width="6.25" style="754" customWidth="1"/>
    <col min="12311" max="12545" width="9" style="754"/>
    <col min="12546" max="12550" width="4.875" style="754" customWidth="1"/>
    <col min="12551" max="12551" width="5.375" style="754" customWidth="1"/>
    <col min="12552" max="12552" width="5" style="754" customWidth="1"/>
    <col min="12553" max="12553" width="5.125" style="754" customWidth="1"/>
    <col min="12554" max="12554" width="6.875" style="754" customWidth="1"/>
    <col min="12555" max="12555" width="4.875" style="754" customWidth="1"/>
    <col min="12556" max="12556" width="5" style="754" customWidth="1"/>
    <col min="12557" max="12557" width="6.75" style="754" customWidth="1"/>
    <col min="12558" max="12559" width="4.875" style="754" customWidth="1"/>
    <col min="12560" max="12560" width="5.25" style="754" customWidth="1"/>
    <col min="12561" max="12561" width="4.875" style="754" customWidth="1"/>
    <col min="12562" max="12562" width="5.125" style="754" customWidth="1"/>
    <col min="12563" max="12563" width="6.5" style="754" customWidth="1"/>
    <col min="12564" max="12564" width="4.875" style="754" customWidth="1"/>
    <col min="12565" max="12565" width="5.125" style="754" customWidth="1"/>
    <col min="12566" max="12566" width="6.25" style="754" customWidth="1"/>
    <col min="12567" max="12801" width="9" style="754"/>
    <col min="12802" max="12806" width="4.875" style="754" customWidth="1"/>
    <col min="12807" max="12807" width="5.375" style="754" customWidth="1"/>
    <col min="12808" max="12808" width="5" style="754" customWidth="1"/>
    <col min="12809" max="12809" width="5.125" style="754" customWidth="1"/>
    <col min="12810" max="12810" width="6.875" style="754" customWidth="1"/>
    <col min="12811" max="12811" width="4.875" style="754" customWidth="1"/>
    <col min="12812" max="12812" width="5" style="754" customWidth="1"/>
    <col min="12813" max="12813" width="6.75" style="754" customWidth="1"/>
    <col min="12814" max="12815" width="4.875" style="754" customWidth="1"/>
    <col min="12816" max="12816" width="5.25" style="754" customWidth="1"/>
    <col min="12817" max="12817" width="4.875" style="754" customWidth="1"/>
    <col min="12818" max="12818" width="5.125" style="754" customWidth="1"/>
    <col min="12819" max="12819" width="6.5" style="754" customWidth="1"/>
    <col min="12820" max="12820" width="4.875" style="754" customWidth="1"/>
    <col min="12821" max="12821" width="5.125" style="754" customWidth="1"/>
    <col min="12822" max="12822" width="6.25" style="754" customWidth="1"/>
    <col min="12823" max="13057" width="9" style="754"/>
    <col min="13058" max="13062" width="4.875" style="754" customWidth="1"/>
    <col min="13063" max="13063" width="5.375" style="754" customWidth="1"/>
    <col min="13064" max="13064" width="5" style="754" customWidth="1"/>
    <col min="13065" max="13065" width="5.125" style="754" customWidth="1"/>
    <col min="13066" max="13066" width="6.875" style="754" customWidth="1"/>
    <col min="13067" max="13067" width="4.875" style="754" customWidth="1"/>
    <col min="13068" max="13068" width="5" style="754" customWidth="1"/>
    <col min="13069" max="13069" width="6.75" style="754" customWidth="1"/>
    <col min="13070" max="13071" width="4.875" style="754" customWidth="1"/>
    <col min="13072" max="13072" width="5.25" style="754" customWidth="1"/>
    <col min="13073" max="13073" width="4.875" style="754" customWidth="1"/>
    <col min="13074" max="13074" width="5.125" style="754" customWidth="1"/>
    <col min="13075" max="13075" width="6.5" style="754" customWidth="1"/>
    <col min="13076" max="13076" width="4.875" style="754" customWidth="1"/>
    <col min="13077" max="13077" width="5.125" style="754" customWidth="1"/>
    <col min="13078" max="13078" width="6.25" style="754" customWidth="1"/>
    <col min="13079" max="13313" width="9" style="754"/>
    <col min="13314" max="13318" width="4.875" style="754" customWidth="1"/>
    <col min="13319" max="13319" width="5.375" style="754" customWidth="1"/>
    <col min="13320" max="13320" width="5" style="754" customWidth="1"/>
    <col min="13321" max="13321" width="5.125" style="754" customWidth="1"/>
    <col min="13322" max="13322" width="6.875" style="754" customWidth="1"/>
    <col min="13323" max="13323" width="4.875" style="754" customWidth="1"/>
    <col min="13324" max="13324" width="5" style="754" customWidth="1"/>
    <col min="13325" max="13325" width="6.75" style="754" customWidth="1"/>
    <col min="13326" max="13327" width="4.875" style="754" customWidth="1"/>
    <col min="13328" max="13328" width="5.25" style="754" customWidth="1"/>
    <col min="13329" max="13329" width="4.875" style="754" customWidth="1"/>
    <col min="13330" max="13330" width="5.125" style="754" customWidth="1"/>
    <col min="13331" max="13331" width="6.5" style="754" customWidth="1"/>
    <col min="13332" max="13332" width="4.875" style="754" customWidth="1"/>
    <col min="13333" max="13333" width="5.125" style="754" customWidth="1"/>
    <col min="13334" max="13334" width="6.25" style="754" customWidth="1"/>
    <col min="13335" max="13569" width="9" style="754"/>
    <col min="13570" max="13574" width="4.875" style="754" customWidth="1"/>
    <col min="13575" max="13575" width="5.375" style="754" customWidth="1"/>
    <col min="13576" max="13576" width="5" style="754" customWidth="1"/>
    <col min="13577" max="13577" width="5.125" style="754" customWidth="1"/>
    <col min="13578" max="13578" width="6.875" style="754" customWidth="1"/>
    <col min="13579" max="13579" width="4.875" style="754" customWidth="1"/>
    <col min="13580" max="13580" width="5" style="754" customWidth="1"/>
    <col min="13581" max="13581" width="6.75" style="754" customWidth="1"/>
    <col min="13582" max="13583" width="4.875" style="754" customWidth="1"/>
    <col min="13584" max="13584" width="5.25" style="754" customWidth="1"/>
    <col min="13585" max="13585" width="4.875" style="754" customWidth="1"/>
    <col min="13586" max="13586" width="5.125" style="754" customWidth="1"/>
    <col min="13587" max="13587" width="6.5" style="754" customWidth="1"/>
    <col min="13588" max="13588" width="4.875" style="754" customWidth="1"/>
    <col min="13589" max="13589" width="5.125" style="754" customWidth="1"/>
    <col min="13590" max="13590" width="6.25" style="754" customWidth="1"/>
    <col min="13591" max="13825" width="9" style="754"/>
    <col min="13826" max="13830" width="4.875" style="754" customWidth="1"/>
    <col min="13831" max="13831" width="5.375" style="754" customWidth="1"/>
    <col min="13832" max="13832" width="5" style="754" customWidth="1"/>
    <col min="13833" max="13833" width="5.125" style="754" customWidth="1"/>
    <col min="13834" max="13834" width="6.875" style="754" customWidth="1"/>
    <col min="13835" max="13835" width="4.875" style="754" customWidth="1"/>
    <col min="13836" max="13836" width="5" style="754" customWidth="1"/>
    <col min="13837" max="13837" width="6.75" style="754" customWidth="1"/>
    <col min="13838" max="13839" width="4.875" style="754" customWidth="1"/>
    <col min="13840" max="13840" width="5.25" style="754" customWidth="1"/>
    <col min="13841" max="13841" width="4.875" style="754" customWidth="1"/>
    <col min="13842" max="13842" width="5.125" style="754" customWidth="1"/>
    <col min="13843" max="13843" width="6.5" style="754" customWidth="1"/>
    <col min="13844" max="13844" width="4.875" style="754" customWidth="1"/>
    <col min="13845" max="13845" width="5.125" style="754" customWidth="1"/>
    <col min="13846" max="13846" width="6.25" style="754" customWidth="1"/>
    <col min="13847" max="14081" width="9" style="754"/>
    <col min="14082" max="14086" width="4.875" style="754" customWidth="1"/>
    <col min="14087" max="14087" width="5.375" style="754" customWidth="1"/>
    <col min="14088" max="14088" width="5" style="754" customWidth="1"/>
    <col min="14089" max="14089" width="5.125" style="754" customWidth="1"/>
    <col min="14090" max="14090" width="6.875" style="754" customWidth="1"/>
    <col min="14091" max="14091" width="4.875" style="754" customWidth="1"/>
    <col min="14092" max="14092" width="5" style="754" customWidth="1"/>
    <col min="14093" max="14093" width="6.75" style="754" customWidth="1"/>
    <col min="14094" max="14095" width="4.875" style="754" customWidth="1"/>
    <col min="14096" max="14096" width="5.25" style="754" customWidth="1"/>
    <col min="14097" max="14097" width="4.875" style="754" customWidth="1"/>
    <col min="14098" max="14098" width="5.125" style="754" customWidth="1"/>
    <col min="14099" max="14099" width="6.5" style="754" customWidth="1"/>
    <col min="14100" max="14100" width="4.875" style="754" customWidth="1"/>
    <col min="14101" max="14101" width="5.125" style="754" customWidth="1"/>
    <col min="14102" max="14102" width="6.25" style="754" customWidth="1"/>
    <col min="14103" max="14337" width="9" style="754"/>
    <col min="14338" max="14342" width="4.875" style="754" customWidth="1"/>
    <col min="14343" max="14343" width="5.375" style="754" customWidth="1"/>
    <col min="14344" max="14344" width="5" style="754" customWidth="1"/>
    <col min="14345" max="14345" width="5.125" style="754" customWidth="1"/>
    <col min="14346" max="14346" width="6.875" style="754" customWidth="1"/>
    <col min="14347" max="14347" width="4.875" style="754" customWidth="1"/>
    <col min="14348" max="14348" width="5" style="754" customWidth="1"/>
    <col min="14349" max="14349" width="6.75" style="754" customWidth="1"/>
    <col min="14350" max="14351" width="4.875" style="754" customWidth="1"/>
    <col min="14352" max="14352" width="5.25" style="754" customWidth="1"/>
    <col min="14353" max="14353" width="4.875" style="754" customWidth="1"/>
    <col min="14354" max="14354" width="5.125" style="754" customWidth="1"/>
    <col min="14355" max="14355" width="6.5" style="754" customWidth="1"/>
    <col min="14356" max="14356" width="4.875" style="754" customWidth="1"/>
    <col min="14357" max="14357" width="5.125" style="754" customWidth="1"/>
    <col min="14358" max="14358" width="6.25" style="754" customWidth="1"/>
    <col min="14359" max="14593" width="9" style="754"/>
    <col min="14594" max="14598" width="4.875" style="754" customWidth="1"/>
    <col min="14599" max="14599" width="5.375" style="754" customWidth="1"/>
    <col min="14600" max="14600" width="5" style="754" customWidth="1"/>
    <col min="14601" max="14601" width="5.125" style="754" customWidth="1"/>
    <col min="14602" max="14602" width="6.875" style="754" customWidth="1"/>
    <col min="14603" max="14603" width="4.875" style="754" customWidth="1"/>
    <col min="14604" max="14604" width="5" style="754" customWidth="1"/>
    <col min="14605" max="14605" width="6.75" style="754" customWidth="1"/>
    <col min="14606" max="14607" width="4.875" style="754" customWidth="1"/>
    <col min="14608" max="14608" width="5.25" style="754" customWidth="1"/>
    <col min="14609" max="14609" width="4.875" style="754" customWidth="1"/>
    <col min="14610" max="14610" width="5.125" style="754" customWidth="1"/>
    <col min="14611" max="14611" width="6.5" style="754" customWidth="1"/>
    <col min="14612" max="14612" width="4.875" style="754" customWidth="1"/>
    <col min="14613" max="14613" width="5.125" style="754" customWidth="1"/>
    <col min="14614" max="14614" width="6.25" style="754" customWidth="1"/>
    <col min="14615" max="14849" width="9" style="754"/>
    <col min="14850" max="14854" width="4.875" style="754" customWidth="1"/>
    <col min="14855" max="14855" width="5.375" style="754" customWidth="1"/>
    <col min="14856" max="14856" width="5" style="754" customWidth="1"/>
    <col min="14857" max="14857" width="5.125" style="754" customWidth="1"/>
    <col min="14858" max="14858" width="6.875" style="754" customWidth="1"/>
    <col min="14859" max="14859" width="4.875" style="754" customWidth="1"/>
    <col min="14860" max="14860" width="5" style="754" customWidth="1"/>
    <col min="14861" max="14861" width="6.75" style="754" customWidth="1"/>
    <col min="14862" max="14863" width="4.875" style="754" customWidth="1"/>
    <col min="14864" max="14864" width="5.25" style="754" customWidth="1"/>
    <col min="14865" max="14865" width="4.875" style="754" customWidth="1"/>
    <col min="14866" max="14866" width="5.125" style="754" customWidth="1"/>
    <col min="14867" max="14867" width="6.5" style="754" customWidth="1"/>
    <col min="14868" max="14868" width="4.875" style="754" customWidth="1"/>
    <col min="14869" max="14869" width="5.125" style="754" customWidth="1"/>
    <col min="14870" max="14870" width="6.25" style="754" customWidth="1"/>
    <col min="14871" max="15105" width="9" style="754"/>
    <col min="15106" max="15110" width="4.875" style="754" customWidth="1"/>
    <col min="15111" max="15111" width="5.375" style="754" customWidth="1"/>
    <col min="15112" max="15112" width="5" style="754" customWidth="1"/>
    <col min="15113" max="15113" width="5.125" style="754" customWidth="1"/>
    <col min="15114" max="15114" width="6.875" style="754" customWidth="1"/>
    <col min="15115" max="15115" width="4.875" style="754" customWidth="1"/>
    <col min="15116" max="15116" width="5" style="754" customWidth="1"/>
    <col min="15117" max="15117" width="6.75" style="754" customWidth="1"/>
    <col min="15118" max="15119" width="4.875" style="754" customWidth="1"/>
    <col min="15120" max="15120" width="5.25" style="754" customWidth="1"/>
    <col min="15121" max="15121" width="4.875" style="754" customWidth="1"/>
    <col min="15122" max="15122" width="5.125" style="754" customWidth="1"/>
    <col min="15123" max="15123" width="6.5" style="754" customWidth="1"/>
    <col min="15124" max="15124" width="4.875" style="754" customWidth="1"/>
    <col min="15125" max="15125" width="5.125" style="754" customWidth="1"/>
    <col min="15126" max="15126" width="6.25" style="754" customWidth="1"/>
    <col min="15127" max="15361" width="9" style="754"/>
    <col min="15362" max="15366" width="4.875" style="754" customWidth="1"/>
    <col min="15367" max="15367" width="5.375" style="754" customWidth="1"/>
    <col min="15368" max="15368" width="5" style="754" customWidth="1"/>
    <col min="15369" max="15369" width="5.125" style="754" customWidth="1"/>
    <col min="15370" max="15370" width="6.875" style="754" customWidth="1"/>
    <col min="15371" max="15371" width="4.875" style="754" customWidth="1"/>
    <col min="15372" max="15372" width="5" style="754" customWidth="1"/>
    <col min="15373" max="15373" width="6.75" style="754" customWidth="1"/>
    <col min="15374" max="15375" width="4.875" style="754" customWidth="1"/>
    <col min="15376" max="15376" width="5.25" style="754" customWidth="1"/>
    <col min="15377" max="15377" width="4.875" style="754" customWidth="1"/>
    <col min="15378" max="15378" width="5.125" style="754" customWidth="1"/>
    <col min="15379" max="15379" width="6.5" style="754" customWidth="1"/>
    <col min="15380" max="15380" width="4.875" style="754" customWidth="1"/>
    <col min="15381" max="15381" width="5.125" style="754" customWidth="1"/>
    <col min="15382" max="15382" width="6.25" style="754" customWidth="1"/>
    <col min="15383" max="15617" width="9" style="754"/>
    <col min="15618" max="15622" width="4.875" style="754" customWidth="1"/>
    <col min="15623" max="15623" width="5.375" style="754" customWidth="1"/>
    <col min="15624" max="15624" width="5" style="754" customWidth="1"/>
    <col min="15625" max="15625" width="5.125" style="754" customWidth="1"/>
    <col min="15626" max="15626" width="6.875" style="754" customWidth="1"/>
    <col min="15627" max="15627" width="4.875" style="754" customWidth="1"/>
    <col min="15628" max="15628" width="5" style="754" customWidth="1"/>
    <col min="15629" max="15629" width="6.75" style="754" customWidth="1"/>
    <col min="15630" max="15631" width="4.875" style="754" customWidth="1"/>
    <col min="15632" max="15632" width="5.25" style="754" customWidth="1"/>
    <col min="15633" max="15633" width="4.875" style="754" customWidth="1"/>
    <col min="15634" max="15634" width="5.125" style="754" customWidth="1"/>
    <col min="15635" max="15635" width="6.5" style="754" customWidth="1"/>
    <col min="15636" max="15636" width="4.875" style="754" customWidth="1"/>
    <col min="15637" max="15637" width="5.125" style="754" customWidth="1"/>
    <col min="15638" max="15638" width="6.25" style="754" customWidth="1"/>
    <col min="15639" max="15873" width="9" style="754"/>
    <col min="15874" max="15878" width="4.875" style="754" customWidth="1"/>
    <col min="15879" max="15879" width="5.375" style="754" customWidth="1"/>
    <col min="15880" max="15880" width="5" style="754" customWidth="1"/>
    <col min="15881" max="15881" width="5.125" style="754" customWidth="1"/>
    <col min="15882" max="15882" width="6.875" style="754" customWidth="1"/>
    <col min="15883" max="15883" width="4.875" style="754" customWidth="1"/>
    <col min="15884" max="15884" width="5" style="754" customWidth="1"/>
    <col min="15885" max="15885" width="6.75" style="754" customWidth="1"/>
    <col min="15886" max="15887" width="4.875" style="754" customWidth="1"/>
    <col min="15888" max="15888" width="5.25" style="754" customWidth="1"/>
    <col min="15889" max="15889" width="4.875" style="754" customWidth="1"/>
    <col min="15890" max="15890" width="5.125" style="754" customWidth="1"/>
    <col min="15891" max="15891" width="6.5" style="754" customWidth="1"/>
    <col min="15892" max="15892" width="4.875" style="754" customWidth="1"/>
    <col min="15893" max="15893" width="5.125" style="754" customWidth="1"/>
    <col min="15894" max="15894" width="6.25" style="754" customWidth="1"/>
    <col min="15895" max="16129" width="9" style="754"/>
    <col min="16130" max="16134" width="4.875" style="754" customWidth="1"/>
    <col min="16135" max="16135" width="5.375" style="754" customWidth="1"/>
    <col min="16136" max="16136" width="5" style="754" customWidth="1"/>
    <col min="16137" max="16137" width="5.125" style="754" customWidth="1"/>
    <col min="16138" max="16138" width="6.875" style="754" customWidth="1"/>
    <col min="16139" max="16139" width="4.875" style="754" customWidth="1"/>
    <col min="16140" max="16140" width="5" style="754" customWidth="1"/>
    <col min="16141" max="16141" width="6.75" style="754" customWidth="1"/>
    <col min="16142" max="16143" width="4.875" style="754" customWidth="1"/>
    <col min="16144" max="16144" width="5.25" style="754" customWidth="1"/>
    <col min="16145" max="16145" width="4.875" style="754" customWidth="1"/>
    <col min="16146" max="16146" width="5.125" style="754" customWidth="1"/>
    <col min="16147" max="16147" width="6.5" style="754" customWidth="1"/>
    <col min="16148" max="16148" width="4.875" style="754" customWidth="1"/>
    <col min="16149" max="16149" width="5.125" style="754" customWidth="1"/>
    <col min="16150" max="16150" width="6.25" style="754" customWidth="1"/>
    <col min="16151" max="16384" width="9" style="754"/>
  </cols>
  <sheetData>
    <row r="1" spans="1:25" s="742" customFormat="1" ht="12.2" customHeight="1">
      <c r="A1" s="739" t="s">
        <v>960</v>
      </c>
      <c r="B1" s="740"/>
      <c r="C1" s="740"/>
      <c r="D1" s="740"/>
      <c r="E1" s="740"/>
      <c r="F1" s="740"/>
      <c r="G1" s="740"/>
      <c r="H1" s="740"/>
      <c r="I1" s="740"/>
      <c r="J1" s="740"/>
      <c r="K1" s="740"/>
      <c r="L1" s="740"/>
      <c r="M1" s="740"/>
      <c r="N1" s="740"/>
      <c r="O1" s="740"/>
      <c r="P1" s="740"/>
      <c r="Q1" s="1642" t="s">
        <v>1136</v>
      </c>
      <c r="R1" s="1643"/>
      <c r="S1" s="1644" t="s">
        <v>1465</v>
      </c>
      <c r="T1" s="1645"/>
      <c r="U1" s="1645"/>
      <c r="V1" s="1646"/>
      <c r="W1" s="741"/>
      <c r="X1" s="741"/>
      <c r="Y1" s="741"/>
    </row>
    <row r="2" spans="1:25" s="742" customFormat="1" ht="12.2" customHeight="1">
      <c r="A2" s="739" t="s">
        <v>1138</v>
      </c>
      <c r="B2" s="743" t="s">
        <v>1440</v>
      </c>
      <c r="C2" s="744"/>
      <c r="D2" s="744"/>
      <c r="E2" s="744"/>
      <c r="F2" s="744"/>
      <c r="G2" s="744"/>
      <c r="H2" s="744"/>
      <c r="I2" s="744"/>
      <c r="J2" s="744"/>
      <c r="K2" s="744"/>
      <c r="L2" s="744"/>
      <c r="M2" s="744"/>
      <c r="N2" s="744"/>
      <c r="O2" s="744"/>
      <c r="P2" s="744"/>
      <c r="Q2" s="1642" t="s">
        <v>1466</v>
      </c>
      <c r="R2" s="1643"/>
      <c r="S2" s="1642" t="s">
        <v>1467</v>
      </c>
      <c r="T2" s="1647"/>
      <c r="U2" s="1647"/>
      <c r="V2" s="1648"/>
      <c r="W2" s="1" t="s">
        <v>12</v>
      </c>
      <c r="X2" s="741"/>
      <c r="Y2" s="741"/>
    </row>
    <row r="3" spans="1:25" s="742" customFormat="1" ht="21.75" customHeight="1">
      <c r="A3" s="745"/>
      <c r="B3" s="745"/>
      <c r="C3" s="745"/>
      <c r="D3" s="745"/>
      <c r="E3" s="745"/>
      <c r="F3" s="745"/>
      <c r="G3" s="745"/>
      <c r="H3" s="746" t="s">
        <v>1468</v>
      </c>
      <c r="K3" s="747"/>
      <c r="L3" s="748"/>
      <c r="M3" s="748"/>
      <c r="N3" s="745"/>
      <c r="O3" s="745"/>
      <c r="P3" s="745"/>
      <c r="Q3" s="745"/>
      <c r="R3" s="745"/>
      <c r="S3" s="745"/>
      <c r="T3" s="745"/>
      <c r="U3" s="749" t="s">
        <v>1443</v>
      </c>
      <c r="V3" s="750" t="s">
        <v>1469</v>
      </c>
      <c r="W3" s="741"/>
      <c r="X3" s="741"/>
      <c r="Y3" s="741"/>
    </row>
    <row r="4" spans="1:25" s="742" customFormat="1" ht="12.2" customHeight="1">
      <c r="A4" s="745"/>
      <c r="B4" s="745"/>
      <c r="C4" s="745"/>
      <c r="D4" s="745"/>
      <c r="E4" s="745"/>
      <c r="F4" s="745"/>
      <c r="G4" s="745"/>
      <c r="H4" s="745"/>
      <c r="I4" s="1649" t="s">
        <v>1470</v>
      </c>
      <c r="J4" s="1649"/>
      <c r="K4" s="1649"/>
      <c r="L4" s="1649"/>
      <c r="M4" s="1649"/>
      <c r="N4" s="745"/>
      <c r="O4" s="745"/>
      <c r="P4" s="745"/>
      <c r="Q4" s="745"/>
      <c r="R4" s="745"/>
      <c r="S4" s="745"/>
      <c r="T4" s="745"/>
      <c r="U4" s="745"/>
      <c r="V4" s="745"/>
      <c r="W4" s="741"/>
      <c r="X4" s="741"/>
      <c r="Y4" s="741"/>
    </row>
    <row r="5" spans="1:25" ht="12.2" customHeight="1">
      <c r="A5" s="751"/>
      <c r="B5" s="751"/>
      <c r="C5" s="751"/>
      <c r="D5" s="751"/>
      <c r="E5" s="751"/>
      <c r="F5" s="751"/>
      <c r="G5" s="751"/>
      <c r="H5" s="751"/>
      <c r="I5" s="751"/>
      <c r="J5" s="751"/>
      <c r="K5" s="751"/>
      <c r="L5" s="751"/>
      <c r="M5" s="751"/>
      <c r="N5" s="751"/>
      <c r="O5" s="751"/>
      <c r="P5" s="751"/>
      <c r="Q5" s="751"/>
      <c r="R5" s="751"/>
      <c r="S5" s="751"/>
      <c r="T5" s="751"/>
      <c r="U5" s="751"/>
      <c r="V5" s="752"/>
      <c r="W5" s="753"/>
      <c r="X5" s="753"/>
      <c r="Y5" s="753"/>
    </row>
    <row r="6" spans="1:25" ht="12.2" customHeight="1">
      <c r="A6" s="755"/>
      <c r="B6" s="756" t="s">
        <v>1471</v>
      </c>
      <c r="C6" s="757" t="s">
        <v>1118</v>
      </c>
      <c r="D6" s="758" t="s">
        <v>1471</v>
      </c>
      <c r="E6" s="1650" t="s">
        <v>1452</v>
      </c>
      <c r="F6" s="1651"/>
      <c r="G6" s="1651"/>
      <c r="H6" s="1651"/>
      <c r="I6" s="1651"/>
      <c r="J6" s="1651"/>
      <c r="K6" s="1651"/>
      <c r="L6" s="1651"/>
      <c r="M6" s="1652"/>
      <c r="N6" s="1650" t="s">
        <v>1453</v>
      </c>
      <c r="O6" s="1651"/>
      <c r="P6" s="1651"/>
      <c r="Q6" s="1651"/>
      <c r="R6" s="1651"/>
      <c r="S6" s="1651"/>
      <c r="T6" s="1651"/>
      <c r="U6" s="1651"/>
      <c r="V6" s="1652"/>
      <c r="W6" s="753"/>
      <c r="X6" s="753"/>
      <c r="Y6" s="753"/>
    </row>
    <row r="7" spans="1:25" ht="12.2" customHeight="1">
      <c r="A7" s="755" t="s">
        <v>1472</v>
      </c>
      <c r="B7" s="1655" t="s">
        <v>1473</v>
      </c>
      <c r="C7" s="1660" t="s">
        <v>1474</v>
      </c>
      <c r="D7" s="1640" t="s">
        <v>1475</v>
      </c>
      <c r="E7" s="756" t="s">
        <v>1471</v>
      </c>
      <c r="F7" s="757" t="s">
        <v>1405</v>
      </c>
      <c r="G7" s="758"/>
      <c r="H7" s="1655" t="s">
        <v>1476</v>
      </c>
      <c r="I7" s="1657" t="s">
        <v>1477</v>
      </c>
      <c r="J7" s="1652"/>
      <c r="K7" s="1640" t="s">
        <v>1478</v>
      </c>
      <c r="L7" s="1653" t="s">
        <v>1479</v>
      </c>
      <c r="M7" s="1654"/>
      <c r="N7" s="756" t="s">
        <v>1471</v>
      </c>
      <c r="O7" s="757" t="s">
        <v>1405</v>
      </c>
      <c r="P7" s="758"/>
      <c r="Q7" s="1655" t="s">
        <v>1476</v>
      </c>
      <c r="R7" s="1657" t="s">
        <v>1477</v>
      </c>
      <c r="S7" s="1652"/>
      <c r="T7" s="1655" t="s">
        <v>1476</v>
      </c>
      <c r="U7" s="1659" t="s">
        <v>1479</v>
      </c>
      <c r="V7" s="1654"/>
      <c r="W7" s="753"/>
      <c r="X7" s="753"/>
      <c r="Y7" s="753"/>
    </row>
    <row r="8" spans="1:25" ht="12.2" customHeight="1">
      <c r="A8" s="759"/>
      <c r="B8" s="1656"/>
      <c r="C8" s="1661"/>
      <c r="D8" s="1641"/>
      <c r="E8" s="760" t="s">
        <v>1478</v>
      </c>
      <c r="F8" s="760" t="s">
        <v>1480</v>
      </c>
      <c r="G8" s="760" t="s">
        <v>1481</v>
      </c>
      <c r="H8" s="1656"/>
      <c r="I8" s="761" t="s">
        <v>1480</v>
      </c>
      <c r="J8" s="762" t="s">
        <v>1481</v>
      </c>
      <c r="K8" s="1641"/>
      <c r="L8" s="763" t="s">
        <v>1480</v>
      </c>
      <c r="M8" s="763" t="s">
        <v>1481</v>
      </c>
      <c r="N8" s="760" t="s">
        <v>1478</v>
      </c>
      <c r="O8" s="760" t="s">
        <v>1480</v>
      </c>
      <c r="P8" s="760" t="s">
        <v>1481</v>
      </c>
      <c r="Q8" s="1656"/>
      <c r="R8" s="764" t="s">
        <v>1480</v>
      </c>
      <c r="S8" s="762" t="s">
        <v>1481</v>
      </c>
      <c r="T8" s="1658"/>
      <c r="U8" s="762" t="s">
        <v>1480</v>
      </c>
      <c r="V8" s="765" t="s">
        <v>1481</v>
      </c>
      <c r="W8" s="753"/>
      <c r="X8" s="753"/>
      <c r="Y8" s="753"/>
    </row>
    <row r="9" spans="1:25" ht="12.2" customHeight="1">
      <c r="A9" s="755" t="s">
        <v>1482</v>
      </c>
      <c r="B9" s="766">
        <v>9</v>
      </c>
      <c r="C9" s="766">
        <v>9</v>
      </c>
      <c r="D9" s="767">
        <v>0</v>
      </c>
      <c r="E9" s="767">
        <v>0</v>
      </c>
      <c r="F9" s="767">
        <v>0</v>
      </c>
      <c r="G9" s="767">
        <v>0</v>
      </c>
      <c r="H9" s="767">
        <v>0</v>
      </c>
      <c r="I9" s="767">
        <v>0</v>
      </c>
      <c r="J9" s="767">
        <v>0</v>
      </c>
      <c r="K9" s="767">
        <v>0</v>
      </c>
      <c r="L9" s="767">
        <v>0</v>
      </c>
      <c r="M9" s="767">
        <v>0</v>
      </c>
      <c r="N9" s="766">
        <v>0</v>
      </c>
      <c r="O9" s="766">
        <v>0</v>
      </c>
      <c r="P9" s="766">
        <v>0</v>
      </c>
      <c r="Q9" s="766">
        <v>0</v>
      </c>
      <c r="R9" s="766">
        <v>0</v>
      </c>
      <c r="S9" s="766">
        <v>0</v>
      </c>
      <c r="T9" s="766">
        <v>0</v>
      </c>
      <c r="U9" s="766">
        <v>0</v>
      </c>
      <c r="V9" s="766">
        <v>0</v>
      </c>
      <c r="W9" s="753"/>
      <c r="X9" s="753"/>
      <c r="Y9" s="753"/>
    </row>
    <row r="10" spans="1:25" ht="12.2" customHeight="1">
      <c r="A10" s="768"/>
      <c r="B10" s="766"/>
      <c r="C10" s="766"/>
      <c r="D10" s="766"/>
      <c r="E10" s="766"/>
      <c r="F10" s="766"/>
      <c r="G10" s="766"/>
      <c r="H10" s="766"/>
      <c r="I10" s="766"/>
      <c r="J10" s="766"/>
      <c r="K10" s="766"/>
      <c r="L10" s="766"/>
      <c r="M10" s="766"/>
      <c r="N10" s="766"/>
      <c r="O10" s="766"/>
      <c r="P10" s="766"/>
      <c r="Q10" s="766"/>
      <c r="R10" s="766"/>
      <c r="S10" s="766"/>
      <c r="T10" s="766"/>
      <c r="U10" s="766"/>
      <c r="V10" s="766"/>
      <c r="W10" s="753"/>
      <c r="X10" s="753"/>
      <c r="Y10" s="753"/>
    </row>
    <row r="11" spans="1:25" ht="12.2" customHeight="1">
      <c r="A11" s="768"/>
      <c r="B11" s="766"/>
      <c r="C11" s="766"/>
      <c r="D11" s="766"/>
      <c r="E11" s="766"/>
      <c r="F11" s="766"/>
      <c r="G11" s="766"/>
      <c r="H11" s="766"/>
      <c r="I11" s="766"/>
      <c r="J11" s="766"/>
      <c r="K11" s="766"/>
      <c r="L11" s="766"/>
      <c r="M11" s="766"/>
      <c r="N11" s="766"/>
      <c r="O11" s="766"/>
      <c r="P11" s="766"/>
      <c r="Q11" s="766"/>
      <c r="R11" s="766"/>
      <c r="S11" s="766"/>
      <c r="T11" s="766"/>
      <c r="U11" s="766"/>
      <c r="V11" s="766"/>
      <c r="W11" s="753"/>
      <c r="X11" s="753"/>
      <c r="Y11" s="753"/>
    </row>
    <row r="12" spans="1:25" ht="12.2" customHeight="1">
      <c r="A12" s="768"/>
      <c r="B12" s="766"/>
      <c r="C12" s="766"/>
      <c r="D12" s="766"/>
      <c r="E12" s="766"/>
      <c r="F12" s="766"/>
      <c r="G12" s="766"/>
      <c r="H12" s="766"/>
      <c r="I12" s="766"/>
      <c r="J12" s="766"/>
      <c r="K12" s="766"/>
      <c r="L12" s="766"/>
      <c r="M12" s="766"/>
      <c r="N12" s="766"/>
      <c r="O12" s="766"/>
      <c r="P12" s="766"/>
      <c r="Q12" s="766"/>
      <c r="R12" s="766"/>
      <c r="S12" s="766"/>
      <c r="T12" s="766"/>
      <c r="U12" s="766"/>
      <c r="V12" s="766"/>
      <c r="W12" s="753"/>
      <c r="X12" s="753"/>
      <c r="Y12" s="753"/>
    </row>
    <row r="13" spans="1:25" ht="12.2" customHeight="1">
      <c r="A13" s="768"/>
      <c r="B13" s="766"/>
      <c r="C13" s="766"/>
      <c r="D13" s="766"/>
      <c r="E13" s="766"/>
      <c r="F13" s="766"/>
      <c r="G13" s="766"/>
      <c r="H13" s="766"/>
      <c r="I13" s="766"/>
      <c r="J13" s="766"/>
      <c r="K13" s="766"/>
      <c r="L13" s="766"/>
      <c r="M13" s="766"/>
      <c r="N13" s="766"/>
      <c r="O13" s="766"/>
      <c r="P13" s="766"/>
      <c r="Q13" s="766"/>
      <c r="R13" s="766"/>
      <c r="S13" s="766"/>
      <c r="T13" s="766"/>
      <c r="U13" s="766"/>
      <c r="V13" s="766"/>
      <c r="W13" s="753"/>
      <c r="X13" s="753"/>
      <c r="Y13" s="753"/>
    </row>
    <row r="14" spans="1:25" ht="12.2" customHeight="1">
      <c r="A14" s="768"/>
      <c r="B14" s="766"/>
      <c r="C14" s="766"/>
      <c r="D14" s="766"/>
      <c r="E14" s="766"/>
      <c r="F14" s="766"/>
      <c r="G14" s="766"/>
      <c r="H14" s="766"/>
      <c r="I14" s="766"/>
      <c r="J14" s="766"/>
      <c r="K14" s="766"/>
      <c r="L14" s="766"/>
      <c r="M14" s="766"/>
      <c r="N14" s="766"/>
      <c r="O14" s="766"/>
      <c r="P14" s="766"/>
      <c r="Q14" s="766"/>
      <c r="R14" s="766"/>
      <c r="S14" s="766"/>
      <c r="T14" s="766"/>
      <c r="U14" s="766"/>
      <c r="V14" s="766"/>
      <c r="W14" s="753"/>
      <c r="X14" s="753"/>
      <c r="Y14" s="753"/>
    </row>
    <row r="15" spans="1:25" ht="12.2" customHeight="1">
      <c r="A15" s="768"/>
      <c r="B15" s="766"/>
      <c r="C15" s="766"/>
      <c r="D15" s="766"/>
      <c r="E15" s="766"/>
      <c r="F15" s="766"/>
      <c r="G15" s="766"/>
      <c r="H15" s="766"/>
      <c r="I15" s="766"/>
      <c r="J15" s="766"/>
      <c r="K15" s="766"/>
      <c r="L15" s="766"/>
      <c r="M15" s="766"/>
      <c r="N15" s="766"/>
      <c r="O15" s="766"/>
      <c r="P15" s="766"/>
      <c r="Q15" s="766"/>
      <c r="R15" s="766"/>
      <c r="S15" s="766"/>
      <c r="T15" s="766"/>
      <c r="U15" s="766"/>
      <c r="V15" s="766"/>
      <c r="W15" s="753"/>
      <c r="X15" s="753"/>
      <c r="Y15" s="753"/>
    </row>
    <row r="16" spans="1:25" ht="12.2" customHeight="1">
      <c r="A16" s="768"/>
      <c r="B16" s="766"/>
      <c r="C16" s="766"/>
      <c r="D16" s="766"/>
      <c r="E16" s="766"/>
      <c r="F16" s="766"/>
      <c r="G16" s="766"/>
      <c r="H16" s="766"/>
      <c r="I16" s="766"/>
      <c r="J16" s="766"/>
      <c r="K16" s="766"/>
      <c r="L16" s="766"/>
      <c r="M16" s="766"/>
      <c r="N16" s="766"/>
      <c r="O16" s="766"/>
      <c r="P16" s="766"/>
      <c r="Q16" s="766"/>
      <c r="R16" s="766"/>
      <c r="S16" s="766"/>
      <c r="T16" s="766"/>
      <c r="U16" s="766"/>
      <c r="V16" s="766"/>
      <c r="W16" s="753"/>
      <c r="X16" s="753"/>
      <c r="Y16" s="753"/>
    </row>
    <row r="17" spans="1:25" ht="12.2" customHeight="1">
      <c r="A17" s="768"/>
      <c r="B17" s="766"/>
      <c r="C17" s="766"/>
      <c r="D17" s="766"/>
      <c r="E17" s="766"/>
      <c r="F17" s="766"/>
      <c r="G17" s="766"/>
      <c r="H17" s="766"/>
      <c r="I17" s="766"/>
      <c r="J17" s="766"/>
      <c r="K17" s="766"/>
      <c r="L17" s="766"/>
      <c r="M17" s="766"/>
      <c r="N17" s="766"/>
      <c r="O17" s="766"/>
      <c r="P17" s="766"/>
      <c r="Q17" s="766"/>
      <c r="R17" s="766"/>
      <c r="S17" s="766"/>
      <c r="T17" s="766"/>
      <c r="U17" s="766"/>
      <c r="V17" s="766"/>
      <c r="W17" s="753"/>
      <c r="X17" s="753"/>
      <c r="Y17" s="753"/>
    </row>
    <row r="18" spans="1:25" ht="12.2" customHeight="1">
      <c r="A18" s="768"/>
      <c r="B18" s="766"/>
      <c r="C18" s="766"/>
      <c r="D18" s="766"/>
      <c r="E18" s="766"/>
      <c r="F18" s="766"/>
      <c r="G18" s="766"/>
      <c r="H18" s="766"/>
      <c r="I18" s="766"/>
      <c r="J18" s="766"/>
      <c r="K18" s="766"/>
      <c r="L18" s="766"/>
      <c r="M18" s="766"/>
      <c r="N18" s="766"/>
      <c r="O18" s="766"/>
      <c r="P18" s="766"/>
      <c r="Q18" s="766"/>
      <c r="R18" s="766"/>
      <c r="S18" s="766"/>
      <c r="T18" s="766"/>
      <c r="U18" s="766"/>
      <c r="V18" s="766"/>
      <c r="W18" s="753"/>
      <c r="X18" s="753"/>
      <c r="Y18" s="753"/>
    </row>
    <row r="19" spans="1:25" ht="12.2" customHeight="1">
      <c r="A19" s="768"/>
      <c r="B19" s="766"/>
      <c r="C19" s="766"/>
      <c r="D19" s="766"/>
      <c r="E19" s="766"/>
      <c r="F19" s="766"/>
      <c r="G19" s="766"/>
      <c r="H19" s="766"/>
      <c r="I19" s="766"/>
      <c r="J19" s="766"/>
      <c r="K19" s="766"/>
      <c r="L19" s="766"/>
      <c r="M19" s="766"/>
      <c r="N19" s="766"/>
      <c r="O19" s="766"/>
      <c r="P19" s="766"/>
      <c r="Q19" s="766"/>
      <c r="R19" s="766"/>
      <c r="S19" s="766"/>
      <c r="T19" s="766"/>
      <c r="U19" s="766"/>
      <c r="V19" s="766"/>
      <c r="W19" s="753"/>
      <c r="X19" s="753"/>
      <c r="Y19" s="753"/>
    </row>
    <row r="20" spans="1:25" ht="12.2" customHeight="1">
      <c r="A20" s="768"/>
      <c r="B20" s="766"/>
      <c r="C20" s="766"/>
      <c r="D20" s="766"/>
      <c r="E20" s="766"/>
      <c r="F20" s="766"/>
      <c r="G20" s="766"/>
      <c r="H20" s="766"/>
      <c r="I20" s="766"/>
      <c r="J20" s="766"/>
      <c r="K20" s="766"/>
      <c r="L20" s="766"/>
      <c r="M20" s="766"/>
      <c r="N20" s="766"/>
      <c r="O20" s="766"/>
      <c r="P20" s="766"/>
      <c r="Q20" s="766"/>
      <c r="R20" s="766"/>
      <c r="S20" s="766"/>
      <c r="T20" s="766"/>
      <c r="U20" s="766"/>
      <c r="V20" s="766"/>
      <c r="W20" s="753"/>
      <c r="X20" s="753"/>
      <c r="Y20" s="753"/>
    </row>
    <row r="21" spans="1:25" ht="12.2" customHeight="1">
      <c r="A21" s="768"/>
      <c r="B21" s="766"/>
      <c r="C21" s="766"/>
      <c r="D21" s="766"/>
      <c r="E21" s="766"/>
      <c r="F21" s="766"/>
      <c r="G21" s="766"/>
      <c r="H21" s="766"/>
      <c r="I21" s="766"/>
      <c r="J21" s="766"/>
      <c r="K21" s="766"/>
      <c r="L21" s="766"/>
      <c r="M21" s="766"/>
      <c r="N21" s="766"/>
      <c r="O21" s="766"/>
      <c r="P21" s="766"/>
      <c r="Q21" s="766"/>
      <c r="R21" s="766"/>
      <c r="S21" s="766"/>
      <c r="T21" s="766"/>
      <c r="U21" s="766"/>
      <c r="V21" s="766"/>
      <c r="W21" s="753"/>
      <c r="X21" s="753"/>
      <c r="Y21" s="753"/>
    </row>
    <row r="22" spans="1:25" ht="12.2" customHeight="1">
      <c r="A22" s="768"/>
      <c r="B22" s="766"/>
      <c r="C22" s="766"/>
      <c r="D22" s="766"/>
      <c r="E22" s="766"/>
      <c r="F22" s="766"/>
      <c r="G22" s="766"/>
      <c r="H22" s="766"/>
      <c r="I22" s="766"/>
      <c r="J22" s="766"/>
      <c r="K22" s="766"/>
      <c r="L22" s="766"/>
      <c r="M22" s="766"/>
      <c r="N22" s="766"/>
      <c r="O22" s="766"/>
      <c r="P22" s="766"/>
      <c r="Q22" s="766"/>
      <c r="R22" s="766"/>
      <c r="S22" s="766"/>
      <c r="T22" s="766"/>
      <c r="U22" s="766"/>
      <c r="V22" s="766"/>
      <c r="W22" s="753"/>
      <c r="X22" s="753"/>
      <c r="Y22" s="753"/>
    </row>
    <row r="23" spans="1:25" ht="12.2" customHeight="1">
      <c r="A23" s="768"/>
      <c r="B23" s="766"/>
      <c r="C23" s="766"/>
      <c r="D23" s="766"/>
      <c r="E23" s="766"/>
      <c r="F23" s="766"/>
      <c r="G23" s="766"/>
      <c r="H23" s="766"/>
      <c r="I23" s="766"/>
      <c r="J23" s="766"/>
      <c r="K23" s="766"/>
      <c r="L23" s="766"/>
      <c r="M23" s="766"/>
      <c r="N23" s="766"/>
      <c r="O23" s="766"/>
      <c r="P23" s="766"/>
      <c r="Q23" s="766"/>
      <c r="R23" s="766"/>
      <c r="S23" s="766"/>
      <c r="T23" s="766"/>
      <c r="U23" s="766"/>
      <c r="V23" s="766"/>
      <c r="W23" s="753"/>
      <c r="X23" s="753"/>
      <c r="Y23" s="753"/>
    </row>
    <row r="24" spans="1:25" ht="12.2" customHeight="1">
      <c r="A24" s="768"/>
      <c r="B24" s="766"/>
      <c r="C24" s="766"/>
      <c r="D24" s="766"/>
      <c r="E24" s="766"/>
      <c r="F24" s="766"/>
      <c r="G24" s="766"/>
      <c r="H24" s="766"/>
      <c r="I24" s="766"/>
      <c r="J24" s="766"/>
      <c r="K24" s="766"/>
      <c r="L24" s="766"/>
      <c r="M24" s="766"/>
      <c r="N24" s="766"/>
      <c r="O24" s="766"/>
      <c r="P24" s="766"/>
      <c r="Q24" s="766"/>
      <c r="R24" s="766"/>
      <c r="S24" s="766"/>
      <c r="T24" s="766"/>
      <c r="U24" s="766"/>
      <c r="V24" s="766"/>
      <c r="W24" s="753"/>
      <c r="X24" s="753"/>
      <c r="Y24" s="753"/>
    </row>
    <row r="25" spans="1:25" ht="12.2" customHeight="1">
      <c r="A25" s="768"/>
      <c r="B25" s="766"/>
      <c r="C25" s="766"/>
      <c r="D25" s="766"/>
      <c r="E25" s="766"/>
      <c r="F25" s="766"/>
      <c r="G25" s="766"/>
      <c r="H25" s="766"/>
      <c r="I25" s="766"/>
      <c r="J25" s="766"/>
      <c r="K25" s="766"/>
      <c r="L25" s="766"/>
      <c r="M25" s="766"/>
      <c r="N25" s="766"/>
      <c r="O25" s="766"/>
      <c r="P25" s="766"/>
      <c r="Q25" s="766"/>
      <c r="R25" s="766"/>
      <c r="S25" s="766"/>
      <c r="T25" s="766"/>
      <c r="U25" s="766"/>
      <c r="V25" s="766"/>
      <c r="W25" s="753"/>
      <c r="X25" s="753"/>
      <c r="Y25" s="753"/>
    </row>
    <row r="26" spans="1:25" ht="12.2" customHeight="1">
      <c r="A26" s="768"/>
      <c r="B26" s="766"/>
      <c r="C26" s="766"/>
      <c r="D26" s="766"/>
      <c r="E26" s="766"/>
      <c r="F26" s="766"/>
      <c r="G26" s="766"/>
      <c r="H26" s="766"/>
      <c r="I26" s="766"/>
      <c r="J26" s="766"/>
      <c r="K26" s="766"/>
      <c r="L26" s="766"/>
      <c r="M26" s="766"/>
      <c r="N26" s="766"/>
      <c r="O26" s="766"/>
      <c r="P26" s="766"/>
      <c r="Q26" s="766"/>
      <c r="R26" s="766"/>
      <c r="S26" s="766"/>
      <c r="T26" s="766"/>
      <c r="U26" s="766"/>
      <c r="V26" s="766"/>
      <c r="W26" s="753"/>
      <c r="X26" s="753"/>
      <c r="Y26" s="753"/>
    </row>
    <row r="27" spans="1:25" ht="12.2" customHeight="1">
      <c r="A27" s="768"/>
      <c r="B27" s="766"/>
      <c r="C27" s="766"/>
      <c r="D27" s="766"/>
      <c r="E27" s="766"/>
      <c r="F27" s="766"/>
      <c r="G27" s="766"/>
      <c r="H27" s="766"/>
      <c r="I27" s="766"/>
      <c r="J27" s="766"/>
      <c r="K27" s="766"/>
      <c r="L27" s="766"/>
      <c r="M27" s="766"/>
      <c r="N27" s="766"/>
      <c r="O27" s="766"/>
      <c r="P27" s="766"/>
      <c r="Q27" s="766"/>
      <c r="R27" s="766"/>
      <c r="S27" s="766"/>
      <c r="T27" s="766"/>
      <c r="U27" s="766"/>
      <c r="V27" s="766"/>
      <c r="W27" s="753"/>
      <c r="X27" s="753"/>
      <c r="Y27" s="753"/>
    </row>
    <row r="28" spans="1:25" ht="12.2" customHeight="1">
      <c r="A28" s="768"/>
      <c r="B28" s="766"/>
      <c r="C28" s="766"/>
      <c r="D28" s="766"/>
      <c r="E28" s="766"/>
      <c r="F28" s="766"/>
      <c r="G28" s="766"/>
      <c r="H28" s="766"/>
      <c r="I28" s="766"/>
      <c r="J28" s="766"/>
      <c r="K28" s="766"/>
      <c r="L28" s="766"/>
      <c r="M28" s="766"/>
      <c r="N28" s="766"/>
      <c r="O28" s="766"/>
      <c r="P28" s="766"/>
      <c r="Q28" s="766"/>
      <c r="R28" s="766"/>
      <c r="S28" s="766"/>
      <c r="T28" s="766"/>
      <c r="U28" s="766"/>
      <c r="V28" s="766"/>
      <c r="W28" s="753"/>
      <c r="X28" s="753"/>
      <c r="Y28" s="753"/>
    </row>
    <row r="29" spans="1:25" ht="12.2" customHeight="1">
      <c r="A29" s="768"/>
      <c r="B29" s="766"/>
      <c r="C29" s="766"/>
      <c r="D29" s="766"/>
      <c r="E29" s="766"/>
      <c r="F29" s="766"/>
      <c r="G29" s="766"/>
      <c r="H29" s="766"/>
      <c r="I29" s="766"/>
      <c r="J29" s="766"/>
      <c r="K29" s="766"/>
      <c r="L29" s="766"/>
      <c r="M29" s="766"/>
      <c r="N29" s="766"/>
      <c r="O29" s="766"/>
      <c r="P29" s="766"/>
      <c r="Q29" s="766"/>
      <c r="R29" s="766"/>
      <c r="S29" s="766"/>
      <c r="T29" s="766"/>
      <c r="U29" s="766"/>
      <c r="V29" s="766"/>
      <c r="W29" s="753"/>
      <c r="X29" s="753"/>
      <c r="Y29" s="753"/>
    </row>
    <row r="30" spans="1:25" ht="12.2" customHeight="1">
      <c r="A30" s="768"/>
      <c r="B30" s="766"/>
      <c r="C30" s="766"/>
      <c r="D30" s="766"/>
      <c r="E30" s="766"/>
      <c r="F30" s="766"/>
      <c r="G30" s="766"/>
      <c r="H30" s="766"/>
      <c r="I30" s="766"/>
      <c r="J30" s="766"/>
      <c r="K30" s="766"/>
      <c r="L30" s="766"/>
      <c r="M30" s="766"/>
      <c r="N30" s="766"/>
      <c r="O30" s="766"/>
      <c r="P30" s="766"/>
      <c r="Q30" s="766"/>
      <c r="R30" s="766"/>
      <c r="S30" s="766"/>
      <c r="T30" s="766"/>
      <c r="U30" s="766"/>
      <c r="V30" s="766"/>
      <c r="W30" s="753"/>
      <c r="X30" s="753"/>
      <c r="Y30" s="753"/>
    </row>
    <row r="31" spans="1:25" ht="12.2" customHeight="1">
      <c r="A31" s="768"/>
      <c r="B31" s="766"/>
      <c r="C31" s="766"/>
      <c r="D31" s="766"/>
      <c r="E31" s="766"/>
      <c r="F31" s="766"/>
      <c r="G31" s="766"/>
      <c r="H31" s="766"/>
      <c r="I31" s="766"/>
      <c r="J31" s="766"/>
      <c r="K31" s="766"/>
      <c r="L31" s="766"/>
      <c r="M31" s="766"/>
      <c r="N31" s="766"/>
      <c r="O31" s="766"/>
      <c r="P31" s="766"/>
      <c r="Q31" s="766"/>
      <c r="R31" s="766"/>
      <c r="S31" s="766"/>
      <c r="T31" s="766"/>
      <c r="U31" s="766"/>
      <c r="V31" s="766"/>
      <c r="W31" s="753"/>
      <c r="X31" s="753"/>
      <c r="Y31" s="753"/>
    </row>
    <row r="32" spans="1:25" ht="12.2" customHeight="1">
      <c r="A32" s="768"/>
      <c r="B32" s="766"/>
      <c r="C32" s="766"/>
      <c r="D32" s="766"/>
      <c r="E32" s="766"/>
      <c r="F32" s="766"/>
      <c r="G32" s="766"/>
      <c r="H32" s="766"/>
      <c r="I32" s="766"/>
      <c r="J32" s="766"/>
      <c r="K32" s="766"/>
      <c r="L32" s="766"/>
      <c r="M32" s="766"/>
      <c r="N32" s="766"/>
      <c r="O32" s="766"/>
      <c r="P32" s="766"/>
      <c r="Q32" s="766"/>
      <c r="R32" s="766"/>
      <c r="S32" s="766"/>
      <c r="T32" s="766"/>
      <c r="U32" s="766"/>
      <c r="V32" s="766"/>
      <c r="W32" s="753"/>
      <c r="X32" s="753"/>
      <c r="Y32" s="753"/>
    </row>
    <row r="33" spans="1:25" ht="12.2" customHeight="1">
      <c r="A33" s="759"/>
      <c r="B33" s="766"/>
      <c r="C33" s="766"/>
      <c r="D33" s="766"/>
      <c r="E33" s="766"/>
      <c r="F33" s="766"/>
      <c r="G33" s="766"/>
      <c r="H33" s="766"/>
      <c r="I33" s="766"/>
      <c r="J33" s="766"/>
      <c r="K33" s="766"/>
      <c r="L33" s="766"/>
      <c r="M33" s="766"/>
      <c r="N33" s="766"/>
      <c r="O33" s="766"/>
      <c r="P33" s="766"/>
      <c r="Q33" s="766"/>
      <c r="R33" s="766"/>
      <c r="S33" s="766"/>
      <c r="T33" s="766"/>
      <c r="U33" s="766"/>
      <c r="V33" s="766"/>
      <c r="W33" s="753"/>
      <c r="X33" s="753"/>
      <c r="Y33" s="753"/>
    </row>
    <row r="34" spans="1:25" ht="12.2" customHeight="1">
      <c r="A34" s="752"/>
      <c r="B34" s="769"/>
      <c r="C34" s="769"/>
      <c r="D34" s="769"/>
      <c r="E34" s="769"/>
      <c r="F34" s="769"/>
      <c r="G34" s="769"/>
      <c r="H34" s="769"/>
      <c r="I34" s="769"/>
      <c r="J34" s="769"/>
      <c r="K34" s="769"/>
      <c r="L34" s="769"/>
      <c r="M34" s="769"/>
      <c r="N34" s="769"/>
      <c r="O34" s="769"/>
      <c r="P34" s="769"/>
      <c r="Q34" s="769"/>
      <c r="R34" s="769"/>
      <c r="S34" s="769"/>
      <c r="T34" s="769"/>
      <c r="U34" s="769"/>
      <c r="V34" s="769"/>
      <c r="W34" s="753"/>
      <c r="X34" s="753"/>
      <c r="Y34" s="753"/>
    </row>
    <row r="35" spans="1:25" ht="12.2" customHeight="1">
      <c r="A35" s="752"/>
      <c r="B35" s="752"/>
      <c r="C35" s="752"/>
      <c r="D35" s="752"/>
      <c r="E35" s="752"/>
      <c r="F35" s="752"/>
      <c r="G35" s="752"/>
      <c r="H35" s="752"/>
      <c r="I35" s="752"/>
      <c r="J35" s="752"/>
      <c r="K35" s="752"/>
      <c r="L35" s="752"/>
      <c r="M35" s="752"/>
      <c r="N35" s="752"/>
      <c r="O35" s="752"/>
      <c r="P35" s="752"/>
      <c r="Q35" s="752"/>
      <c r="R35" s="752"/>
      <c r="S35" s="752"/>
      <c r="T35" s="752"/>
      <c r="U35" s="752"/>
      <c r="V35" s="752"/>
      <c r="W35" s="753"/>
      <c r="X35" s="753"/>
      <c r="Y35" s="753"/>
    </row>
    <row r="36" spans="1:25" ht="12.2" customHeight="1">
      <c r="A36" s="752"/>
      <c r="B36" s="752"/>
      <c r="C36" s="752"/>
      <c r="D36" s="752"/>
      <c r="E36" s="752"/>
      <c r="F36" s="752"/>
      <c r="G36" s="752"/>
      <c r="H36" s="752"/>
      <c r="I36" s="752"/>
      <c r="J36" s="752"/>
      <c r="K36" s="752"/>
      <c r="L36" s="752"/>
      <c r="M36" s="752"/>
      <c r="N36" s="752"/>
      <c r="O36" s="752"/>
      <c r="P36" s="752"/>
      <c r="Q36" s="752"/>
      <c r="R36" s="752"/>
      <c r="S36" s="752"/>
      <c r="T36" s="752"/>
      <c r="U36" s="752"/>
      <c r="V36" s="752"/>
      <c r="W36" s="753"/>
      <c r="X36" s="753"/>
      <c r="Y36" s="753"/>
    </row>
    <row r="37" spans="1:25" ht="12.2" customHeight="1">
      <c r="A37" s="753"/>
      <c r="B37" s="753"/>
      <c r="C37" s="753"/>
      <c r="D37" s="753"/>
      <c r="E37" s="753"/>
      <c r="F37" s="753"/>
      <c r="G37" s="753"/>
      <c r="H37" s="753"/>
      <c r="I37" s="753"/>
      <c r="J37" s="753"/>
      <c r="K37" s="753"/>
      <c r="L37" s="753"/>
      <c r="M37" s="753"/>
      <c r="N37" s="753"/>
      <c r="O37" s="753"/>
      <c r="P37" s="753"/>
      <c r="Q37" s="753"/>
      <c r="R37" s="753"/>
      <c r="S37" s="753"/>
      <c r="T37" s="753"/>
      <c r="U37" s="753"/>
      <c r="V37" s="753"/>
      <c r="W37" s="753"/>
      <c r="X37" s="753"/>
      <c r="Y37" s="753"/>
    </row>
    <row r="38" spans="1:25" ht="12.2" customHeight="1">
      <c r="A38" s="753"/>
      <c r="B38" s="753"/>
      <c r="C38" s="753"/>
      <c r="D38" s="753"/>
      <c r="E38" s="753"/>
      <c r="F38" s="753"/>
      <c r="G38" s="753"/>
      <c r="H38" s="753"/>
      <c r="I38" s="753"/>
      <c r="J38" s="753"/>
      <c r="K38" s="753"/>
      <c r="L38" s="753"/>
      <c r="M38" s="753"/>
      <c r="N38" s="753"/>
      <c r="O38" s="753"/>
      <c r="P38" s="753"/>
      <c r="Q38" s="753"/>
      <c r="R38" s="753"/>
      <c r="S38" s="753"/>
      <c r="T38" s="753"/>
      <c r="U38" s="753"/>
      <c r="V38" s="753"/>
      <c r="W38" s="753"/>
      <c r="X38" s="753"/>
      <c r="Y38" s="753"/>
    </row>
    <row r="39" spans="1:25" ht="12.2" customHeight="1">
      <c r="A39" s="753"/>
      <c r="B39" s="753"/>
      <c r="C39" s="753"/>
      <c r="D39" s="753"/>
      <c r="E39" s="753"/>
      <c r="F39" s="753"/>
      <c r="G39" s="753"/>
      <c r="H39" s="753"/>
      <c r="I39" s="753"/>
      <c r="J39" s="753"/>
      <c r="K39" s="753"/>
      <c r="L39" s="753"/>
      <c r="M39" s="753"/>
      <c r="N39" s="753"/>
      <c r="O39" s="753"/>
      <c r="P39" s="753"/>
      <c r="Q39" s="753"/>
      <c r="R39" s="753"/>
      <c r="S39" s="753"/>
      <c r="T39" s="753"/>
      <c r="U39" s="753"/>
      <c r="V39" s="753"/>
      <c r="W39" s="753"/>
      <c r="X39" s="753"/>
      <c r="Y39" s="753"/>
    </row>
    <row r="40" spans="1:25" ht="12.2" customHeight="1">
      <c r="A40" s="753"/>
      <c r="B40" s="753"/>
      <c r="C40" s="753"/>
      <c r="D40" s="753"/>
      <c r="E40" s="753"/>
      <c r="F40" s="753"/>
      <c r="G40" s="753"/>
      <c r="H40" s="753"/>
      <c r="I40" s="753"/>
      <c r="J40" s="753"/>
      <c r="K40" s="753"/>
      <c r="L40" s="753"/>
      <c r="M40" s="753"/>
      <c r="N40" s="753"/>
      <c r="O40" s="753"/>
      <c r="P40" s="753"/>
      <c r="Q40" s="753"/>
      <c r="R40" s="753"/>
      <c r="S40" s="753"/>
      <c r="T40" s="753"/>
      <c r="U40" s="753"/>
      <c r="V40" s="753"/>
      <c r="W40" s="753"/>
      <c r="X40" s="753"/>
      <c r="Y40" s="753"/>
    </row>
    <row r="41" spans="1:25" ht="12.2" customHeight="1">
      <c r="A41" s="753"/>
      <c r="B41" s="753"/>
      <c r="C41" s="753"/>
      <c r="D41" s="753"/>
      <c r="E41" s="753"/>
      <c r="F41" s="753"/>
      <c r="G41" s="753"/>
      <c r="H41" s="753"/>
      <c r="I41" s="753"/>
      <c r="J41" s="753"/>
      <c r="K41" s="753"/>
      <c r="L41" s="753"/>
      <c r="M41" s="753"/>
      <c r="N41" s="753"/>
      <c r="O41" s="753"/>
      <c r="P41" s="753"/>
      <c r="Q41" s="753"/>
      <c r="R41" s="753"/>
      <c r="S41" s="753"/>
      <c r="T41" s="753"/>
      <c r="U41" s="753"/>
      <c r="V41" s="753"/>
      <c r="W41" s="753"/>
      <c r="X41" s="753"/>
      <c r="Y41" s="753"/>
    </row>
  </sheetData>
  <mergeCells count="18">
    <mergeCell ref="B7:B8"/>
    <mergeCell ref="C7:C8"/>
    <mergeCell ref="D7:D8"/>
    <mergeCell ref="H7:H8"/>
    <mergeCell ref="I7:J7"/>
    <mergeCell ref="K7:K8"/>
    <mergeCell ref="Q1:R1"/>
    <mergeCell ref="S1:V1"/>
    <mergeCell ref="Q2:R2"/>
    <mergeCell ref="S2:V2"/>
    <mergeCell ref="I4:M4"/>
    <mergeCell ref="E6:M6"/>
    <mergeCell ref="N6:V6"/>
    <mergeCell ref="L7:M7"/>
    <mergeCell ref="Q7:Q8"/>
    <mergeCell ref="R7:S7"/>
    <mergeCell ref="T7:T8"/>
    <mergeCell ref="U7:V7"/>
  </mergeCells>
  <phoneticPr fontId="15" type="noConversion"/>
  <hyperlinks>
    <hyperlink ref="W2" location="預告統計資料發布時間表!A1" display="回發布時間表" xr:uid="{F5239FD2-297D-4791-8B53-D84C00D3D4EF}"/>
  </hyperlinks>
  <pageMargins left="0.74803149606299213" right="0.74803149606299213" top="0.59055118110236227" bottom="0.59055118110236227" header="0.51181102362204722" footer="0.51181102362204722"/>
  <pageSetup paperSize="9" scale="96"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3D4A-D6D7-46B0-8B17-CAB926BD71C1}">
  <sheetPr>
    <pageSetUpPr fitToPage="1"/>
  </sheetPr>
  <dimension ref="A1:Y42"/>
  <sheetViews>
    <sheetView view="pageBreakPreview" zoomScale="150" zoomScaleNormal="100" zoomScaleSheetLayoutView="150" workbookViewId="0">
      <selection activeCell="W2" sqref="W2"/>
    </sheetView>
  </sheetViews>
  <sheetFormatPr defaultRowHeight="12.2" customHeight="1"/>
  <cols>
    <col min="1" max="1" width="9.375" style="754" customWidth="1"/>
    <col min="2" max="3" width="4.875" style="754" customWidth="1"/>
    <col min="4" max="4" width="5.5" style="754" customWidth="1"/>
    <col min="5" max="6" width="4.875" style="754" customWidth="1"/>
    <col min="7" max="7" width="5.125" style="754" customWidth="1"/>
    <col min="8" max="8" width="6.375" style="754" customWidth="1"/>
    <col min="9" max="9" width="5.375" style="754" customWidth="1"/>
    <col min="10" max="10" width="4.875" style="754" customWidth="1"/>
    <col min="11" max="11" width="5.125" style="754" customWidth="1"/>
    <col min="12" max="12" width="6.5" style="754" bestFit="1" customWidth="1"/>
    <col min="13" max="13" width="5.375" style="754" customWidth="1"/>
    <col min="14" max="14" width="4.875" style="754" customWidth="1"/>
    <col min="15" max="15" width="7.5" style="754" bestFit="1" customWidth="1"/>
    <col min="16" max="16" width="6.5" style="754" bestFit="1" customWidth="1"/>
    <col min="17" max="17" width="4.875" style="754" customWidth="1"/>
    <col min="18" max="19" width="6.5" style="754" bestFit="1" customWidth="1"/>
    <col min="20" max="20" width="4.875" style="754" customWidth="1"/>
    <col min="21" max="21" width="6.5" style="754" bestFit="1" customWidth="1"/>
    <col min="22" max="22" width="7.125" style="754" customWidth="1"/>
    <col min="23" max="256" width="9" style="754"/>
    <col min="257" max="257" width="9.375" style="754" customWidth="1"/>
    <col min="258" max="259" width="4.875" style="754" customWidth="1"/>
    <col min="260" max="260" width="5.5" style="754" customWidth="1"/>
    <col min="261" max="262" width="4.875" style="754" customWidth="1"/>
    <col min="263" max="263" width="5.125" style="754" customWidth="1"/>
    <col min="264" max="264" width="6.375" style="754" customWidth="1"/>
    <col min="265" max="265" width="5.375" style="754" customWidth="1"/>
    <col min="266" max="266" width="4.875" style="754" customWidth="1"/>
    <col min="267" max="267" width="5.125" style="754" customWidth="1"/>
    <col min="268" max="268" width="6.5" style="754" bestFit="1" customWidth="1"/>
    <col min="269" max="269" width="5.375" style="754" customWidth="1"/>
    <col min="270" max="270" width="4.875" style="754" customWidth="1"/>
    <col min="271" max="271" width="7.5" style="754" bestFit="1" customWidth="1"/>
    <col min="272" max="272" width="6.5" style="754" bestFit="1" customWidth="1"/>
    <col min="273" max="273" width="4.875" style="754" customWidth="1"/>
    <col min="274" max="275" width="6.5" style="754" bestFit="1" customWidth="1"/>
    <col min="276" max="276" width="4.875" style="754" customWidth="1"/>
    <col min="277" max="277" width="6.5" style="754" bestFit="1" customWidth="1"/>
    <col min="278" max="278" width="7.125" style="754" customWidth="1"/>
    <col min="279" max="512" width="9" style="754"/>
    <col min="513" max="513" width="9.375" style="754" customWidth="1"/>
    <col min="514" max="515" width="4.875" style="754" customWidth="1"/>
    <col min="516" max="516" width="5.5" style="754" customWidth="1"/>
    <col min="517" max="518" width="4.875" style="754" customWidth="1"/>
    <col min="519" max="519" width="5.125" style="754" customWidth="1"/>
    <col min="520" max="520" width="6.375" style="754" customWidth="1"/>
    <col min="521" max="521" width="5.375" style="754" customWidth="1"/>
    <col min="522" max="522" width="4.875" style="754" customWidth="1"/>
    <col min="523" max="523" width="5.125" style="754" customWidth="1"/>
    <col min="524" max="524" width="6.5" style="754" bestFit="1" customWidth="1"/>
    <col min="525" max="525" width="5.375" style="754" customWidth="1"/>
    <col min="526" max="526" width="4.875" style="754" customWidth="1"/>
    <col min="527" max="527" width="7.5" style="754" bestFit="1" customWidth="1"/>
    <col min="528" max="528" width="6.5" style="754" bestFit="1" customWidth="1"/>
    <col min="529" max="529" width="4.875" style="754" customWidth="1"/>
    <col min="530" max="531" width="6.5" style="754" bestFit="1" customWidth="1"/>
    <col min="532" max="532" width="4.875" style="754" customWidth="1"/>
    <col min="533" max="533" width="6.5" style="754" bestFit="1" customWidth="1"/>
    <col min="534" max="534" width="7.125" style="754" customWidth="1"/>
    <col min="535" max="768" width="9" style="754"/>
    <col min="769" max="769" width="9.375" style="754" customWidth="1"/>
    <col min="770" max="771" width="4.875" style="754" customWidth="1"/>
    <col min="772" max="772" width="5.5" style="754" customWidth="1"/>
    <col min="773" max="774" width="4.875" style="754" customWidth="1"/>
    <col min="775" max="775" width="5.125" style="754" customWidth="1"/>
    <col min="776" max="776" width="6.375" style="754" customWidth="1"/>
    <col min="777" max="777" width="5.375" style="754" customWidth="1"/>
    <col min="778" max="778" width="4.875" style="754" customWidth="1"/>
    <col min="779" max="779" width="5.125" style="754" customWidth="1"/>
    <col min="780" max="780" width="6.5" style="754" bestFit="1" customWidth="1"/>
    <col min="781" max="781" width="5.375" style="754" customWidth="1"/>
    <col min="782" max="782" width="4.875" style="754" customWidth="1"/>
    <col min="783" max="783" width="7.5" style="754" bestFit="1" customWidth="1"/>
    <col min="784" max="784" width="6.5" style="754" bestFit="1" customWidth="1"/>
    <col min="785" max="785" width="4.875" style="754" customWidth="1"/>
    <col min="786" max="787" width="6.5" style="754" bestFit="1" customWidth="1"/>
    <col min="788" max="788" width="4.875" style="754" customWidth="1"/>
    <col min="789" max="789" width="6.5" style="754" bestFit="1" customWidth="1"/>
    <col min="790" max="790" width="7.125" style="754" customWidth="1"/>
    <col min="791" max="1024" width="9" style="754"/>
    <col min="1025" max="1025" width="9.375" style="754" customWidth="1"/>
    <col min="1026" max="1027" width="4.875" style="754" customWidth="1"/>
    <col min="1028" max="1028" width="5.5" style="754" customWidth="1"/>
    <col min="1029" max="1030" width="4.875" style="754" customWidth="1"/>
    <col min="1031" max="1031" width="5.125" style="754" customWidth="1"/>
    <col min="1032" max="1032" width="6.375" style="754" customWidth="1"/>
    <col min="1033" max="1033" width="5.375" style="754" customWidth="1"/>
    <col min="1034" max="1034" width="4.875" style="754" customWidth="1"/>
    <col min="1035" max="1035" width="5.125" style="754" customWidth="1"/>
    <col min="1036" max="1036" width="6.5" style="754" bestFit="1" customWidth="1"/>
    <col min="1037" max="1037" width="5.375" style="754" customWidth="1"/>
    <col min="1038" max="1038" width="4.875" style="754" customWidth="1"/>
    <col min="1039" max="1039" width="7.5" style="754" bestFit="1" customWidth="1"/>
    <col min="1040" max="1040" width="6.5" style="754" bestFit="1" customWidth="1"/>
    <col min="1041" max="1041" width="4.875" style="754" customWidth="1"/>
    <col min="1042" max="1043" width="6.5" style="754" bestFit="1" customWidth="1"/>
    <col min="1044" max="1044" width="4.875" style="754" customWidth="1"/>
    <col min="1045" max="1045" width="6.5" style="754" bestFit="1" customWidth="1"/>
    <col min="1046" max="1046" width="7.125" style="754" customWidth="1"/>
    <col min="1047" max="1280" width="9" style="754"/>
    <col min="1281" max="1281" width="9.375" style="754" customWidth="1"/>
    <col min="1282" max="1283" width="4.875" style="754" customWidth="1"/>
    <col min="1284" max="1284" width="5.5" style="754" customWidth="1"/>
    <col min="1285" max="1286" width="4.875" style="754" customWidth="1"/>
    <col min="1287" max="1287" width="5.125" style="754" customWidth="1"/>
    <col min="1288" max="1288" width="6.375" style="754" customWidth="1"/>
    <col min="1289" max="1289" width="5.375" style="754" customWidth="1"/>
    <col min="1290" max="1290" width="4.875" style="754" customWidth="1"/>
    <col min="1291" max="1291" width="5.125" style="754" customWidth="1"/>
    <col min="1292" max="1292" width="6.5" style="754" bestFit="1" customWidth="1"/>
    <col min="1293" max="1293" width="5.375" style="754" customWidth="1"/>
    <col min="1294" max="1294" width="4.875" style="754" customWidth="1"/>
    <col min="1295" max="1295" width="7.5" style="754" bestFit="1" customWidth="1"/>
    <col min="1296" max="1296" width="6.5" style="754" bestFit="1" customWidth="1"/>
    <col min="1297" max="1297" width="4.875" style="754" customWidth="1"/>
    <col min="1298" max="1299" width="6.5" style="754" bestFit="1" customWidth="1"/>
    <col min="1300" max="1300" width="4.875" style="754" customWidth="1"/>
    <col min="1301" max="1301" width="6.5" style="754" bestFit="1" customWidth="1"/>
    <col min="1302" max="1302" width="7.125" style="754" customWidth="1"/>
    <col min="1303" max="1536" width="9" style="754"/>
    <col min="1537" max="1537" width="9.375" style="754" customWidth="1"/>
    <col min="1538" max="1539" width="4.875" style="754" customWidth="1"/>
    <col min="1540" max="1540" width="5.5" style="754" customWidth="1"/>
    <col min="1541" max="1542" width="4.875" style="754" customWidth="1"/>
    <col min="1543" max="1543" width="5.125" style="754" customWidth="1"/>
    <col min="1544" max="1544" width="6.375" style="754" customWidth="1"/>
    <col min="1545" max="1545" width="5.375" style="754" customWidth="1"/>
    <col min="1546" max="1546" width="4.875" style="754" customWidth="1"/>
    <col min="1547" max="1547" width="5.125" style="754" customWidth="1"/>
    <col min="1548" max="1548" width="6.5" style="754" bestFit="1" customWidth="1"/>
    <col min="1549" max="1549" width="5.375" style="754" customWidth="1"/>
    <col min="1550" max="1550" width="4.875" style="754" customWidth="1"/>
    <col min="1551" max="1551" width="7.5" style="754" bestFit="1" customWidth="1"/>
    <col min="1552" max="1552" width="6.5" style="754" bestFit="1" customWidth="1"/>
    <col min="1553" max="1553" width="4.875" style="754" customWidth="1"/>
    <col min="1554" max="1555" width="6.5" style="754" bestFit="1" customWidth="1"/>
    <col min="1556" max="1556" width="4.875" style="754" customWidth="1"/>
    <col min="1557" max="1557" width="6.5" style="754" bestFit="1" customWidth="1"/>
    <col min="1558" max="1558" width="7.125" style="754" customWidth="1"/>
    <col min="1559" max="1792" width="9" style="754"/>
    <col min="1793" max="1793" width="9.375" style="754" customWidth="1"/>
    <col min="1794" max="1795" width="4.875" style="754" customWidth="1"/>
    <col min="1796" max="1796" width="5.5" style="754" customWidth="1"/>
    <col min="1797" max="1798" width="4.875" style="754" customWidth="1"/>
    <col min="1799" max="1799" width="5.125" style="754" customWidth="1"/>
    <col min="1800" max="1800" width="6.375" style="754" customWidth="1"/>
    <col min="1801" max="1801" width="5.375" style="754" customWidth="1"/>
    <col min="1802" max="1802" width="4.875" style="754" customWidth="1"/>
    <col min="1803" max="1803" width="5.125" style="754" customWidth="1"/>
    <col min="1804" max="1804" width="6.5" style="754" bestFit="1" customWidth="1"/>
    <col min="1805" max="1805" width="5.375" style="754" customWidth="1"/>
    <col min="1806" max="1806" width="4.875" style="754" customWidth="1"/>
    <col min="1807" max="1807" width="7.5" style="754" bestFit="1" customWidth="1"/>
    <col min="1808" max="1808" width="6.5" style="754" bestFit="1" customWidth="1"/>
    <col min="1809" max="1809" width="4.875" style="754" customWidth="1"/>
    <col min="1810" max="1811" width="6.5" style="754" bestFit="1" customWidth="1"/>
    <col min="1812" max="1812" width="4.875" style="754" customWidth="1"/>
    <col min="1813" max="1813" width="6.5" style="754" bestFit="1" customWidth="1"/>
    <col min="1814" max="1814" width="7.125" style="754" customWidth="1"/>
    <col min="1815" max="2048" width="9" style="754"/>
    <col min="2049" max="2049" width="9.375" style="754" customWidth="1"/>
    <col min="2050" max="2051" width="4.875" style="754" customWidth="1"/>
    <col min="2052" max="2052" width="5.5" style="754" customWidth="1"/>
    <col min="2053" max="2054" width="4.875" style="754" customWidth="1"/>
    <col min="2055" max="2055" width="5.125" style="754" customWidth="1"/>
    <col min="2056" max="2056" width="6.375" style="754" customWidth="1"/>
    <col min="2057" max="2057" width="5.375" style="754" customWidth="1"/>
    <col min="2058" max="2058" width="4.875" style="754" customWidth="1"/>
    <col min="2059" max="2059" width="5.125" style="754" customWidth="1"/>
    <col min="2060" max="2060" width="6.5" style="754" bestFit="1" customWidth="1"/>
    <col min="2061" max="2061" width="5.375" style="754" customWidth="1"/>
    <col min="2062" max="2062" width="4.875" style="754" customWidth="1"/>
    <col min="2063" max="2063" width="7.5" style="754" bestFit="1" customWidth="1"/>
    <col min="2064" max="2064" width="6.5" style="754" bestFit="1" customWidth="1"/>
    <col min="2065" max="2065" width="4.875" style="754" customWidth="1"/>
    <col min="2066" max="2067" width="6.5" style="754" bestFit="1" customWidth="1"/>
    <col min="2068" max="2068" width="4.875" style="754" customWidth="1"/>
    <col min="2069" max="2069" width="6.5" style="754" bestFit="1" customWidth="1"/>
    <col min="2070" max="2070" width="7.125" style="754" customWidth="1"/>
    <col min="2071" max="2304" width="9" style="754"/>
    <col min="2305" max="2305" width="9.375" style="754" customWidth="1"/>
    <col min="2306" max="2307" width="4.875" style="754" customWidth="1"/>
    <col min="2308" max="2308" width="5.5" style="754" customWidth="1"/>
    <col min="2309" max="2310" width="4.875" style="754" customWidth="1"/>
    <col min="2311" max="2311" width="5.125" style="754" customWidth="1"/>
    <col min="2312" max="2312" width="6.375" style="754" customWidth="1"/>
    <col min="2313" max="2313" width="5.375" style="754" customWidth="1"/>
    <col min="2314" max="2314" width="4.875" style="754" customWidth="1"/>
    <col min="2315" max="2315" width="5.125" style="754" customWidth="1"/>
    <col min="2316" max="2316" width="6.5" style="754" bestFit="1" customWidth="1"/>
    <col min="2317" max="2317" width="5.375" style="754" customWidth="1"/>
    <col min="2318" max="2318" width="4.875" style="754" customWidth="1"/>
    <col min="2319" max="2319" width="7.5" style="754" bestFit="1" customWidth="1"/>
    <col min="2320" max="2320" width="6.5" style="754" bestFit="1" customWidth="1"/>
    <col min="2321" max="2321" width="4.875" style="754" customWidth="1"/>
    <col min="2322" max="2323" width="6.5" style="754" bestFit="1" customWidth="1"/>
    <col min="2324" max="2324" width="4.875" style="754" customWidth="1"/>
    <col min="2325" max="2325" width="6.5" style="754" bestFit="1" customWidth="1"/>
    <col min="2326" max="2326" width="7.125" style="754" customWidth="1"/>
    <col min="2327" max="2560" width="9" style="754"/>
    <col min="2561" max="2561" width="9.375" style="754" customWidth="1"/>
    <col min="2562" max="2563" width="4.875" style="754" customWidth="1"/>
    <col min="2564" max="2564" width="5.5" style="754" customWidth="1"/>
    <col min="2565" max="2566" width="4.875" style="754" customWidth="1"/>
    <col min="2567" max="2567" width="5.125" style="754" customWidth="1"/>
    <col min="2568" max="2568" width="6.375" style="754" customWidth="1"/>
    <col min="2569" max="2569" width="5.375" style="754" customWidth="1"/>
    <col min="2570" max="2570" width="4.875" style="754" customWidth="1"/>
    <col min="2571" max="2571" width="5.125" style="754" customWidth="1"/>
    <col min="2572" max="2572" width="6.5" style="754" bestFit="1" customWidth="1"/>
    <col min="2573" max="2573" width="5.375" style="754" customWidth="1"/>
    <col min="2574" max="2574" width="4.875" style="754" customWidth="1"/>
    <col min="2575" max="2575" width="7.5" style="754" bestFit="1" customWidth="1"/>
    <col min="2576" max="2576" width="6.5" style="754" bestFit="1" customWidth="1"/>
    <col min="2577" max="2577" width="4.875" style="754" customWidth="1"/>
    <col min="2578" max="2579" width="6.5" style="754" bestFit="1" customWidth="1"/>
    <col min="2580" max="2580" width="4.875" style="754" customWidth="1"/>
    <col min="2581" max="2581" width="6.5" style="754" bestFit="1" customWidth="1"/>
    <col min="2582" max="2582" width="7.125" style="754" customWidth="1"/>
    <col min="2583" max="2816" width="9" style="754"/>
    <col min="2817" max="2817" width="9.375" style="754" customWidth="1"/>
    <col min="2818" max="2819" width="4.875" style="754" customWidth="1"/>
    <col min="2820" max="2820" width="5.5" style="754" customWidth="1"/>
    <col min="2821" max="2822" width="4.875" style="754" customWidth="1"/>
    <col min="2823" max="2823" width="5.125" style="754" customWidth="1"/>
    <col min="2824" max="2824" width="6.375" style="754" customWidth="1"/>
    <col min="2825" max="2825" width="5.375" style="754" customWidth="1"/>
    <col min="2826" max="2826" width="4.875" style="754" customWidth="1"/>
    <col min="2827" max="2827" width="5.125" style="754" customWidth="1"/>
    <col min="2828" max="2828" width="6.5" style="754" bestFit="1" customWidth="1"/>
    <col min="2829" max="2829" width="5.375" style="754" customWidth="1"/>
    <col min="2830" max="2830" width="4.875" style="754" customWidth="1"/>
    <col min="2831" max="2831" width="7.5" style="754" bestFit="1" customWidth="1"/>
    <col min="2832" max="2832" width="6.5" style="754" bestFit="1" customWidth="1"/>
    <col min="2833" max="2833" width="4.875" style="754" customWidth="1"/>
    <col min="2834" max="2835" width="6.5" style="754" bestFit="1" customWidth="1"/>
    <col min="2836" max="2836" width="4.875" style="754" customWidth="1"/>
    <col min="2837" max="2837" width="6.5" style="754" bestFit="1" customWidth="1"/>
    <col min="2838" max="2838" width="7.125" style="754" customWidth="1"/>
    <col min="2839" max="3072" width="9" style="754"/>
    <col min="3073" max="3073" width="9.375" style="754" customWidth="1"/>
    <col min="3074" max="3075" width="4.875" style="754" customWidth="1"/>
    <col min="3076" max="3076" width="5.5" style="754" customWidth="1"/>
    <col min="3077" max="3078" width="4.875" style="754" customWidth="1"/>
    <col min="3079" max="3079" width="5.125" style="754" customWidth="1"/>
    <col min="3080" max="3080" width="6.375" style="754" customWidth="1"/>
    <col min="3081" max="3081" width="5.375" style="754" customWidth="1"/>
    <col min="3082" max="3082" width="4.875" style="754" customWidth="1"/>
    <col min="3083" max="3083" width="5.125" style="754" customWidth="1"/>
    <col min="3084" max="3084" width="6.5" style="754" bestFit="1" customWidth="1"/>
    <col min="3085" max="3085" width="5.375" style="754" customWidth="1"/>
    <col min="3086" max="3086" width="4.875" style="754" customWidth="1"/>
    <col min="3087" max="3087" width="7.5" style="754" bestFit="1" customWidth="1"/>
    <col min="3088" max="3088" width="6.5" style="754" bestFit="1" customWidth="1"/>
    <col min="3089" max="3089" width="4.875" style="754" customWidth="1"/>
    <col min="3090" max="3091" width="6.5" style="754" bestFit="1" customWidth="1"/>
    <col min="3092" max="3092" width="4.875" style="754" customWidth="1"/>
    <col min="3093" max="3093" width="6.5" style="754" bestFit="1" customWidth="1"/>
    <col min="3094" max="3094" width="7.125" style="754" customWidth="1"/>
    <col min="3095" max="3328" width="9" style="754"/>
    <col min="3329" max="3329" width="9.375" style="754" customWidth="1"/>
    <col min="3330" max="3331" width="4.875" style="754" customWidth="1"/>
    <col min="3332" max="3332" width="5.5" style="754" customWidth="1"/>
    <col min="3333" max="3334" width="4.875" style="754" customWidth="1"/>
    <col min="3335" max="3335" width="5.125" style="754" customWidth="1"/>
    <col min="3336" max="3336" width="6.375" style="754" customWidth="1"/>
    <col min="3337" max="3337" width="5.375" style="754" customWidth="1"/>
    <col min="3338" max="3338" width="4.875" style="754" customWidth="1"/>
    <col min="3339" max="3339" width="5.125" style="754" customWidth="1"/>
    <col min="3340" max="3340" width="6.5" style="754" bestFit="1" customWidth="1"/>
    <col min="3341" max="3341" width="5.375" style="754" customWidth="1"/>
    <col min="3342" max="3342" width="4.875" style="754" customWidth="1"/>
    <col min="3343" max="3343" width="7.5" style="754" bestFit="1" customWidth="1"/>
    <col min="3344" max="3344" width="6.5" style="754" bestFit="1" customWidth="1"/>
    <col min="3345" max="3345" width="4.875" style="754" customWidth="1"/>
    <col min="3346" max="3347" width="6.5" style="754" bestFit="1" customWidth="1"/>
    <col min="3348" max="3348" width="4.875" style="754" customWidth="1"/>
    <col min="3349" max="3349" width="6.5" style="754" bestFit="1" customWidth="1"/>
    <col min="3350" max="3350" width="7.125" style="754" customWidth="1"/>
    <col min="3351" max="3584" width="9" style="754"/>
    <col min="3585" max="3585" width="9.375" style="754" customWidth="1"/>
    <col min="3586" max="3587" width="4.875" style="754" customWidth="1"/>
    <col min="3588" max="3588" width="5.5" style="754" customWidth="1"/>
    <col min="3589" max="3590" width="4.875" style="754" customWidth="1"/>
    <col min="3591" max="3591" width="5.125" style="754" customWidth="1"/>
    <col min="3592" max="3592" width="6.375" style="754" customWidth="1"/>
    <col min="3593" max="3593" width="5.375" style="754" customWidth="1"/>
    <col min="3594" max="3594" width="4.875" style="754" customWidth="1"/>
    <col min="3595" max="3595" width="5.125" style="754" customWidth="1"/>
    <col min="3596" max="3596" width="6.5" style="754" bestFit="1" customWidth="1"/>
    <col min="3597" max="3597" width="5.375" style="754" customWidth="1"/>
    <col min="3598" max="3598" width="4.875" style="754" customWidth="1"/>
    <col min="3599" max="3599" width="7.5" style="754" bestFit="1" customWidth="1"/>
    <col min="3600" max="3600" width="6.5" style="754" bestFit="1" customWidth="1"/>
    <col min="3601" max="3601" width="4.875" style="754" customWidth="1"/>
    <col min="3602" max="3603" width="6.5" style="754" bestFit="1" customWidth="1"/>
    <col min="3604" max="3604" width="4.875" style="754" customWidth="1"/>
    <col min="3605" max="3605" width="6.5" style="754" bestFit="1" customWidth="1"/>
    <col min="3606" max="3606" width="7.125" style="754" customWidth="1"/>
    <col min="3607" max="3840" width="9" style="754"/>
    <col min="3841" max="3841" width="9.375" style="754" customWidth="1"/>
    <col min="3842" max="3843" width="4.875" style="754" customWidth="1"/>
    <col min="3844" max="3844" width="5.5" style="754" customWidth="1"/>
    <col min="3845" max="3846" width="4.875" style="754" customWidth="1"/>
    <col min="3847" max="3847" width="5.125" style="754" customWidth="1"/>
    <col min="3848" max="3848" width="6.375" style="754" customWidth="1"/>
    <col min="3849" max="3849" width="5.375" style="754" customWidth="1"/>
    <col min="3850" max="3850" width="4.875" style="754" customWidth="1"/>
    <col min="3851" max="3851" width="5.125" style="754" customWidth="1"/>
    <col min="3852" max="3852" width="6.5" style="754" bestFit="1" customWidth="1"/>
    <col min="3853" max="3853" width="5.375" style="754" customWidth="1"/>
    <col min="3854" max="3854" width="4.875" style="754" customWidth="1"/>
    <col min="3855" max="3855" width="7.5" style="754" bestFit="1" customWidth="1"/>
    <col min="3856" max="3856" width="6.5" style="754" bestFit="1" customWidth="1"/>
    <col min="3857" max="3857" width="4.875" style="754" customWidth="1"/>
    <col min="3858" max="3859" width="6.5" style="754" bestFit="1" customWidth="1"/>
    <col min="3860" max="3860" width="4.875" style="754" customWidth="1"/>
    <col min="3861" max="3861" width="6.5" style="754" bestFit="1" customWidth="1"/>
    <col min="3862" max="3862" width="7.125" style="754" customWidth="1"/>
    <col min="3863" max="4096" width="9" style="754"/>
    <col min="4097" max="4097" width="9.375" style="754" customWidth="1"/>
    <col min="4098" max="4099" width="4.875" style="754" customWidth="1"/>
    <col min="4100" max="4100" width="5.5" style="754" customWidth="1"/>
    <col min="4101" max="4102" width="4.875" style="754" customWidth="1"/>
    <col min="4103" max="4103" width="5.125" style="754" customWidth="1"/>
    <col min="4104" max="4104" width="6.375" style="754" customWidth="1"/>
    <col min="4105" max="4105" width="5.375" style="754" customWidth="1"/>
    <col min="4106" max="4106" width="4.875" style="754" customWidth="1"/>
    <col min="4107" max="4107" width="5.125" style="754" customWidth="1"/>
    <col min="4108" max="4108" width="6.5" style="754" bestFit="1" customWidth="1"/>
    <col min="4109" max="4109" width="5.375" style="754" customWidth="1"/>
    <col min="4110" max="4110" width="4.875" style="754" customWidth="1"/>
    <col min="4111" max="4111" width="7.5" style="754" bestFit="1" customWidth="1"/>
    <col min="4112" max="4112" width="6.5" style="754" bestFit="1" customWidth="1"/>
    <col min="4113" max="4113" width="4.875" style="754" customWidth="1"/>
    <col min="4114" max="4115" width="6.5" style="754" bestFit="1" customWidth="1"/>
    <col min="4116" max="4116" width="4.875" style="754" customWidth="1"/>
    <col min="4117" max="4117" width="6.5" style="754" bestFit="1" customWidth="1"/>
    <col min="4118" max="4118" width="7.125" style="754" customWidth="1"/>
    <col min="4119" max="4352" width="9" style="754"/>
    <col min="4353" max="4353" width="9.375" style="754" customWidth="1"/>
    <col min="4354" max="4355" width="4.875" style="754" customWidth="1"/>
    <col min="4356" max="4356" width="5.5" style="754" customWidth="1"/>
    <col min="4357" max="4358" width="4.875" style="754" customWidth="1"/>
    <col min="4359" max="4359" width="5.125" style="754" customWidth="1"/>
    <col min="4360" max="4360" width="6.375" style="754" customWidth="1"/>
    <col min="4361" max="4361" width="5.375" style="754" customWidth="1"/>
    <col min="4362" max="4362" width="4.875" style="754" customWidth="1"/>
    <col min="4363" max="4363" width="5.125" style="754" customWidth="1"/>
    <col min="4364" max="4364" width="6.5" style="754" bestFit="1" customWidth="1"/>
    <col min="4365" max="4365" width="5.375" style="754" customWidth="1"/>
    <col min="4366" max="4366" width="4.875" style="754" customWidth="1"/>
    <col min="4367" max="4367" width="7.5" style="754" bestFit="1" customWidth="1"/>
    <col min="4368" max="4368" width="6.5" style="754" bestFit="1" customWidth="1"/>
    <col min="4369" max="4369" width="4.875" style="754" customWidth="1"/>
    <col min="4370" max="4371" width="6.5" style="754" bestFit="1" customWidth="1"/>
    <col min="4372" max="4372" width="4.875" style="754" customWidth="1"/>
    <col min="4373" max="4373" width="6.5" style="754" bestFit="1" customWidth="1"/>
    <col min="4374" max="4374" width="7.125" style="754" customWidth="1"/>
    <col min="4375" max="4608" width="9" style="754"/>
    <col min="4609" max="4609" width="9.375" style="754" customWidth="1"/>
    <col min="4610" max="4611" width="4.875" style="754" customWidth="1"/>
    <col min="4612" max="4612" width="5.5" style="754" customWidth="1"/>
    <col min="4613" max="4614" width="4.875" style="754" customWidth="1"/>
    <col min="4615" max="4615" width="5.125" style="754" customWidth="1"/>
    <col min="4616" max="4616" width="6.375" style="754" customWidth="1"/>
    <col min="4617" max="4617" width="5.375" style="754" customWidth="1"/>
    <col min="4618" max="4618" width="4.875" style="754" customWidth="1"/>
    <col min="4619" max="4619" width="5.125" style="754" customWidth="1"/>
    <col min="4620" max="4620" width="6.5" style="754" bestFit="1" customWidth="1"/>
    <col min="4621" max="4621" width="5.375" style="754" customWidth="1"/>
    <col min="4622" max="4622" width="4.875" style="754" customWidth="1"/>
    <col min="4623" max="4623" width="7.5" style="754" bestFit="1" customWidth="1"/>
    <col min="4624" max="4624" width="6.5" style="754" bestFit="1" customWidth="1"/>
    <col min="4625" max="4625" width="4.875" style="754" customWidth="1"/>
    <col min="4626" max="4627" width="6.5" style="754" bestFit="1" customWidth="1"/>
    <col min="4628" max="4628" width="4.875" style="754" customWidth="1"/>
    <col min="4629" max="4629" width="6.5" style="754" bestFit="1" customWidth="1"/>
    <col min="4630" max="4630" width="7.125" style="754" customWidth="1"/>
    <col min="4631" max="4864" width="9" style="754"/>
    <col min="4865" max="4865" width="9.375" style="754" customWidth="1"/>
    <col min="4866" max="4867" width="4.875" style="754" customWidth="1"/>
    <col min="4868" max="4868" width="5.5" style="754" customWidth="1"/>
    <col min="4869" max="4870" width="4.875" style="754" customWidth="1"/>
    <col min="4871" max="4871" width="5.125" style="754" customWidth="1"/>
    <col min="4872" max="4872" width="6.375" style="754" customWidth="1"/>
    <col min="4873" max="4873" width="5.375" style="754" customWidth="1"/>
    <col min="4874" max="4874" width="4.875" style="754" customWidth="1"/>
    <col min="4875" max="4875" width="5.125" style="754" customWidth="1"/>
    <col min="4876" max="4876" width="6.5" style="754" bestFit="1" customWidth="1"/>
    <col min="4877" max="4877" width="5.375" style="754" customWidth="1"/>
    <col min="4878" max="4878" width="4.875" style="754" customWidth="1"/>
    <col min="4879" max="4879" width="7.5" style="754" bestFit="1" customWidth="1"/>
    <col min="4880" max="4880" width="6.5" style="754" bestFit="1" customWidth="1"/>
    <col min="4881" max="4881" width="4.875" style="754" customWidth="1"/>
    <col min="4882" max="4883" width="6.5" style="754" bestFit="1" customWidth="1"/>
    <col min="4884" max="4884" width="4.875" style="754" customWidth="1"/>
    <col min="4885" max="4885" width="6.5" style="754" bestFit="1" customWidth="1"/>
    <col min="4886" max="4886" width="7.125" style="754" customWidth="1"/>
    <col min="4887" max="5120" width="9" style="754"/>
    <col min="5121" max="5121" width="9.375" style="754" customWidth="1"/>
    <col min="5122" max="5123" width="4.875" style="754" customWidth="1"/>
    <col min="5124" max="5124" width="5.5" style="754" customWidth="1"/>
    <col min="5125" max="5126" width="4.875" style="754" customWidth="1"/>
    <col min="5127" max="5127" width="5.125" style="754" customWidth="1"/>
    <col min="5128" max="5128" width="6.375" style="754" customWidth="1"/>
    <col min="5129" max="5129" width="5.375" style="754" customWidth="1"/>
    <col min="5130" max="5130" width="4.875" style="754" customWidth="1"/>
    <col min="5131" max="5131" width="5.125" style="754" customWidth="1"/>
    <col min="5132" max="5132" width="6.5" style="754" bestFit="1" customWidth="1"/>
    <col min="5133" max="5133" width="5.375" style="754" customWidth="1"/>
    <col min="5134" max="5134" width="4.875" style="754" customWidth="1"/>
    <col min="5135" max="5135" width="7.5" style="754" bestFit="1" customWidth="1"/>
    <col min="5136" max="5136" width="6.5" style="754" bestFit="1" customWidth="1"/>
    <col min="5137" max="5137" width="4.875" style="754" customWidth="1"/>
    <col min="5138" max="5139" width="6.5" style="754" bestFit="1" customWidth="1"/>
    <col min="5140" max="5140" width="4.875" style="754" customWidth="1"/>
    <col min="5141" max="5141" width="6.5" style="754" bestFit="1" customWidth="1"/>
    <col min="5142" max="5142" width="7.125" style="754" customWidth="1"/>
    <col min="5143" max="5376" width="9" style="754"/>
    <col min="5377" max="5377" width="9.375" style="754" customWidth="1"/>
    <col min="5378" max="5379" width="4.875" style="754" customWidth="1"/>
    <col min="5380" max="5380" width="5.5" style="754" customWidth="1"/>
    <col min="5381" max="5382" width="4.875" style="754" customWidth="1"/>
    <col min="5383" max="5383" width="5.125" style="754" customWidth="1"/>
    <col min="5384" max="5384" width="6.375" style="754" customWidth="1"/>
    <col min="5385" max="5385" width="5.375" style="754" customWidth="1"/>
    <col min="5386" max="5386" width="4.875" style="754" customWidth="1"/>
    <col min="5387" max="5387" width="5.125" style="754" customWidth="1"/>
    <col min="5388" max="5388" width="6.5" style="754" bestFit="1" customWidth="1"/>
    <col min="5389" max="5389" width="5.375" style="754" customWidth="1"/>
    <col min="5390" max="5390" width="4.875" style="754" customWidth="1"/>
    <col min="5391" max="5391" width="7.5" style="754" bestFit="1" customWidth="1"/>
    <col min="5392" max="5392" width="6.5" style="754" bestFit="1" customWidth="1"/>
    <col min="5393" max="5393" width="4.875" style="754" customWidth="1"/>
    <col min="5394" max="5395" width="6.5" style="754" bestFit="1" customWidth="1"/>
    <col min="5396" max="5396" width="4.875" style="754" customWidth="1"/>
    <col min="5397" max="5397" width="6.5" style="754" bestFit="1" customWidth="1"/>
    <col min="5398" max="5398" width="7.125" style="754" customWidth="1"/>
    <col min="5399" max="5632" width="9" style="754"/>
    <col min="5633" max="5633" width="9.375" style="754" customWidth="1"/>
    <col min="5634" max="5635" width="4.875" style="754" customWidth="1"/>
    <col min="5636" max="5636" width="5.5" style="754" customWidth="1"/>
    <col min="5637" max="5638" width="4.875" style="754" customWidth="1"/>
    <col min="5639" max="5639" width="5.125" style="754" customWidth="1"/>
    <col min="5640" max="5640" width="6.375" style="754" customWidth="1"/>
    <col min="5641" max="5641" width="5.375" style="754" customWidth="1"/>
    <col min="5642" max="5642" width="4.875" style="754" customWidth="1"/>
    <col min="5643" max="5643" width="5.125" style="754" customWidth="1"/>
    <col min="5644" max="5644" width="6.5" style="754" bestFit="1" customWidth="1"/>
    <col min="5645" max="5645" width="5.375" style="754" customWidth="1"/>
    <col min="5646" max="5646" width="4.875" style="754" customWidth="1"/>
    <col min="5647" max="5647" width="7.5" style="754" bestFit="1" customWidth="1"/>
    <col min="5648" max="5648" width="6.5" style="754" bestFit="1" customWidth="1"/>
    <col min="5649" max="5649" width="4.875" style="754" customWidth="1"/>
    <col min="5650" max="5651" width="6.5" style="754" bestFit="1" customWidth="1"/>
    <col min="5652" max="5652" width="4.875" style="754" customWidth="1"/>
    <col min="5653" max="5653" width="6.5" style="754" bestFit="1" customWidth="1"/>
    <col min="5654" max="5654" width="7.125" style="754" customWidth="1"/>
    <col min="5655" max="5888" width="9" style="754"/>
    <col min="5889" max="5889" width="9.375" style="754" customWidth="1"/>
    <col min="5890" max="5891" width="4.875" style="754" customWidth="1"/>
    <col min="5892" max="5892" width="5.5" style="754" customWidth="1"/>
    <col min="5893" max="5894" width="4.875" style="754" customWidth="1"/>
    <col min="5895" max="5895" width="5.125" style="754" customWidth="1"/>
    <col min="5896" max="5896" width="6.375" style="754" customWidth="1"/>
    <col min="5897" max="5897" width="5.375" style="754" customWidth="1"/>
    <col min="5898" max="5898" width="4.875" style="754" customWidth="1"/>
    <col min="5899" max="5899" width="5.125" style="754" customWidth="1"/>
    <col min="5900" max="5900" width="6.5" style="754" bestFit="1" customWidth="1"/>
    <col min="5901" max="5901" width="5.375" style="754" customWidth="1"/>
    <col min="5902" max="5902" width="4.875" style="754" customWidth="1"/>
    <col min="5903" max="5903" width="7.5" style="754" bestFit="1" customWidth="1"/>
    <col min="5904" max="5904" width="6.5" style="754" bestFit="1" customWidth="1"/>
    <col min="5905" max="5905" width="4.875" style="754" customWidth="1"/>
    <col min="5906" max="5907" width="6.5" style="754" bestFit="1" customWidth="1"/>
    <col min="5908" max="5908" width="4.875" style="754" customWidth="1"/>
    <col min="5909" max="5909" width="6.5" style="754" bestFit="1" customWidth="1"/>
    <col min="5910" max="5910" width="7.125" style="754" customWidth="1"/>
    <col min="5911" max="6144" width="9" style="754"/>
    <col min="6145" max="6145" width="9.375" style="754" customWidth="1"/>
    <col min="6146" max="6147" width="4.875" style="754" customWidth="1"/>
    <col min="6148" max="6148" width="5.5" style="754" customWidth="1"/>
    <col min="6149" max="6150" width="4.875" style="754" customWidth="1"/>
    <col min="6151" max="6151" width="5.125" style="754" customWidth="1"/>
    <col min="6152" max="6152" width="6.375" style="754" customWidth="1"/>
    <col min="6153" max="6153" width="5.375" style="754" customWidth="1"/>
    <col min="6154" max="6154" width="4.875" style="754" customWidth="1"/>
    <col min="6155" max="6155" width="5.125" style="754" customWidth="1"/>
    <col min="6156" max="6156" width="6.5" style="754" bestFit="1" customWidth="1"/>
    <col min="6157" max="6157" width="5.375" style="754" customWidth="1"/>
    <col min="6158" max="6158" width="4.875" style="754" customWidth="1"/>
    <col min="6159" max="6159" width="7.5" style="754" bestFit="1" customWidth="1"/>
    <col min="6160" max="6160" width="6.5" style="754" bestFit="1" customWidth="1"/>
    <col min="6161" max="6161" width="4.875" style="754" customWidth="1"/>
    <col min="6162" max="6163" width="6.5" style="754" bestFit="1" customWidth="1"/>
    <col min="6164" max="6164" width="4.875" style="754" customWidth="1"/>
    <col min="6165" max="6165" width="6.5" style="754" bestFit="1" customWidth="1"/>
    <col min="6166" max="6166" width="7.125" style="754" customWidth="1"/>
    <col min="6167" max="6400" width="9" style="754"/>
    <col min="6401" max="6401" width="9.375" style="754" customWidth="1"/>
    <col min="6402" max="6403" width="4.875" style="754" customWidth="1"/>
    <col min="6404" max="6404" width="5.5" style="754" customWidth="1"/>
    <col min="6405" max="6406" width="4.875" style="754" customWidth="1"/>
    <col min="6407" max="6407" width="5.125" style="754" customWidth="1"/>
    <col min="6408" max="6408" width="6.375" style="754" customWidth="1"/>
    <col min="6409" max="6409" width="5.375" style="754" customWidth="1"/>
    <col min="6410" max="6410" width="4.875" style="754" customWidth="1"/>
    <col min="6411" max="6411" width="5.125" style="754" customWidth="1"/>
    <col min="6412" max="6412" width="6.5" style="754" bestFit="1" customWidth="1"/>
    <col min="6413" max="6413" width="5.375" style="754" customWidth="1"/>
    <col min="6414" max="6414" width="4.875" style="754" customWidth="1"/>
    <col min="6415" max="6415" width="7.5" style="754" bestFit="1" customWidth="1"/>
    <col min="6416" max="6416" width="6.5" style="754" bestFit="1" customWidth="1"/>
    <col min="6417" max="6417" width="4.875" style="754" customWidth="1"/>
    <col min="6418" max="6419" width="6.5" style="754" bestFit="1" customWidth="1"/>
    <col min="6420" max="6420" width="4.875" style="754" customWidth="1"/>
    <col min="6421" max="6421" width="6.5" style="754" bestFit="1" customWidth="1"/>
    <col min="6422" max="6422" width="7.125" style="754" customWidth="1"/>
    <col min="6423" max="6656" width="9" style="754"/>
    <col min="6657" max="6657" width="9.375" style="754" customWidth="1"/>
    <col min="6658" max="6659" width="4.875" style="754" customWidth="1"/>
    <col min="6660" max="6660" width="5.5" style="754" customWidth="1"/>
    <col min="6661" max="6662" width="4.875" style="754" customWidth="1"/>
    <col min="6663" max="6663" width="5.125" style="754" customWidth="1"/>
    <col min="6664" max="6664" width="6.375" style="754" customWidth="1"/>
    <col min="6665" max="6665" width="5.375" style="754" customWidth="1"/>
    <col min="6666" max="6666" width="4.875" style="754" customWidth="1"/>
    <col min="6667" max="6667" width="5.125" style="754" customWidth="1"/>
    <col min="6668" max="6668" width="6.5" style="754" bestFit="1" customWidth="1"/>
    <col min="6669" max="6669" width="5.375" style="754" customWidth="1"/>
    <col min="6670" max="6670" width="4.875" style="754" customWidth="1"/>
    <col min="6671" max="6671" width="7.5" style="754" bestFit="1" customWidth="1"/>
    <col min="6672" max="6672" width="6.5" style="754" bestFit="1" customWidth="1"/>
    <col min="6673" max="6673" width="4.875" style="754" customWidth="1"/>
    <col min="6674" max="6675" width="6.5" style="754" bestFit="1" customWidth="1"/>
    <col min="6676" max="6676" width="4.875" style="754" customWidth="1"/>
    <col min="6677" max="6677" width="6.5" style="754" bestFit="1" customWidth="1"/>
    <col min="6678" max="6678" width="7.125" style="754" customWidth="1"/>
    <col min="6679" max="6912" width="9" style="754"/>
    <col min="6913" max="6913" width="9.375" style="754" customWidth="1"/>
    <col min="6914" max="6915" width="4.875" style="754" customWidth="1"/>
    <col min="6916" max="6916" width="5.5" style="754" customWidth="1"/>
    <col min="6917" max="6918" width="4.875" style="754" customWidth="1"/>
    <col min="6919" max="6919" width="5.125" style="754" customWidth="1"/>
    <col min="6920" max="6920" width="6.375" style="754" customWidth="1"/>
    <col min="6921" max="6921" width="5.375" style="754" customWidth="1"/>
    <col min="6922" max="6922" width="4.875" style="754" customWidth="1"/>
    <col min="6923" max="6923" width="5.125" style="754" customWidth="1"/>
    <col min="6924" max="6924" width="6.5" style="754" bestFit="1" customWidth="1"/>
    <col min="6925" max="6925" width="5.375" style="754" customWidth="1"/>
    <col min="6926" max="6926" width="4.875" style="754" customWidth="1"/>
    <col min="6927" max="6927" width="7.5" style="754" bestFit="1" customWidth="1"/>
    <col min="6928" max="6928" width="6.5" style="754" bestFit="1" customWidth="1"/>
    <col min="6929" max="6929" width="4.875" style="754" customWidth="1"/>
    <col min="6930" max="6931" width="6.5" style="754" bestFit="1" customWidth="1"/>
    <col min="6932" max="6932" width="4.875" style="754" customWidth="1"/>
    <col min="6933" max="6933" width="6.5" style="754" bestFit="1" customWidth="1"/>
    <col min="6934" max="6934" width="7.125" style="754" customWidth="1"/>
    <col min="6935" max="7168" width="9" style="754"/>
    <col min="7169" max="7169" width="9.375" style="754" customWidth="1"/>
    <col min="7170" max="7171" width="4.875" style="754" customWidth="1"/>
    <col min="7172" max="7172" width="5.5" style="754" customWidth="1"/>
    <col min="7173" max="7174" width="4.875" style="754" customWidth="1"/>
    <col min="7175" max="7175" width="5.125" style="754" customWidth="1"/>
    <col min="7176" max="7176" width="6.375" style="754" customWidth="1"/>
    <col min="7177" max="7177" width="5.375" style="754" customWidth="1"/>
    <col min="7178" max="7178" width="4.875" style="754" customWidth="1"/>
    <col min="7179" max="7179" width="5.125" style="754" customWidth="1"/>
    <col min="7180" max="7180" width="6.5" style="754" bestFit="1" customWidth="1"/>
    <col min="7181" max="7181" width="5.375" style="754" customWidth="1"/>
    <col min="7182" max="7182" width="4.875" style="754" customWidth="1"/>
    <col min="7183" max="7183" width="7.5" style="754" bestFit="1" customWidth="1"/>
    <col min="7184" max="7184" width="6.5" style="754" bestFit="1" customWidth="1"/>
    <col min="7185" max="7185" width="4.875" style="754" customWidth="1"/>
    <col min="7186" max="7187" width="6.5" style="754" bestFit="1" customWidth="1"/>
    <col min="7188" max="7188" width="4.875" style="754" customWidth="1"/>
    <col min="7189" max="7189" width="6.5" style="754" bestFit="1" customWidth="1"/>
    <col min="7190" max="7190" width="7.125" style="754" customWidth="1"/>
    <col min="7191" max="7424" width="9" style="754"/>
    <col min="7425" max="7425" width="9.375" style="754" customWidth="1"/>
    <col min="7426" max="7427" width="4.875" style="754" customWidth="1"/>
    <col min="7428" max="7428" width="5.5" style="754" customWidth="1"/>
    <col min="7429" max="7430" width="4.875" style="754" customWidth="1"/>
    <col min="7431" max="7431" width="5.125" style="754" customWidth="1"/>
    <col min="7432" max="7432" width="6.375" style="754" customWidth="1"/>
    <col min="7433" max="7433" width="5.375" style="754" customWidth="1"/>
    <col min="7434" max="7434" width="4.875" style="754" customWidth="1"/>
    <col min="7435" max="7435" width="5.125" style="754" customWidth="1"/>
    <col min="7436" max="7436" width="6.5" style="754" bestFit="1" customWidth="1"/>
    <col min="7437" max="7437" width="5.375" style="754" customWidth="1"/>
    <col min="7438" max="7438" width="4.875" style="754" customWidth="1"/>
    <col min="7439" max="7439" width="7.5" style="754" bestFit="1" customWidth="1"/>
    <col min="7440" max="7440" width="6.5" style="754" bestFit="1" customWidth="1"/>
    <col min="7441" max="7441" width="4.875" style="754" customWidth="1"/>
    <col min="7442" max="7443" width="6.5" style="754" bestFit="1" customWidth="1"/>
    <col min="7444" max="7444" width="4.875" style="754" customWidth="1"/>
    <col min="7445" max="7445" width="6.5" style="754" bestFit="1" customWidth="1"/>
    <col min="7446" max="7446" width="7.125" style="754" customWidth="1"/>
    <col min="7447" max="7680" width="9" style="754"/>
    <col min="7681" max="7681" width="9.375" style="754" customWidth="1"/>
    <col min="7682" max="7683" width="4.875" style="754" customWidth="1"/>
    <col min="7684" max="7684" width="5.5" style="754" customWidth="1"/>
    <col min="7685" max="7686" width="4.875" style="754" customWidth="1"/>
    <col min="7687" max="7687" width="5.125" style="754" customWidth="1"/>
    <col min="7688" max="7688" width="6.375" style="754" customWidth="1"/>
    <col min="7689" max="7689" width="5.375" style="754" customWidth="1"/>
    <col min="7690" max="7690" width="4.875" style="754" customWidth="1"/>
    <col min="7691" max="7691" width="5.125" style="754" customWidth="1"/>
    <col min="7692" max="7692" width="6.5" style="754" bestFit="1" customWidth="1"/>
    <col min="7693" max="7693" width="5.375" style="754" customWidth="1"/>
    <col min="7694" max="7694" width="4.875" style="754" customWidth="1"/>
    <col min="7695" max="7695" width="7.5" style="754" bestFit="1" customWidth="1"/>
    <col min="7696" max="7696" width="6.5" style="754" bestFit="1" customWidth="1"/>
    <col min="7697" max="7697" width="4.875" style="754" customWidth="1"/>
    <col min="7698" max="7699" width="6.5" style="754" bestFit="1" customWidth="1"/>
    <col min="7700" max="7700" width="4.875" style="754" customWidth="1"/>
    <col min="7701" max="7701" width="6.5" style="754" bestFit="1" customWidth="1"/>
    <col min="7702" max="7702" width="7.125" style="754" customWidth="1"/>
    <col min="7703" max="7936" width="9" style="754"/>
    <col min="7937" max="7937" width="9.375" style="754" customWidth="1"/>
    <col min="7938" max="7939" width="4.875" style="754" customWidth="1"/>
    <col min="7940" max="7940" width="5.5" style="754" customWidth="1"/>
    <col min="7941" max="7942" width="4.875" style="754" customWidth="1"/>
    <col min="7943" max="7943" width="5.125" style="754" customWidth="1"/>
    <col min="7944" max="7944" width="6.375" style="754" customWidth="1"/>
    <col min="7945" max="7945" width="5.375" style="754" customWidth="1"/>
    <col min="7946" max="7946" width="4.875" style="754" customWidth="1"/>
    <col min="7947" max="7947" width="5.125" style="754" customWidth="1"/>
    <col min="7948" max="7948" width="6.5" style="754" bestFit="1" customWidth="1"/>
    <col min="7949" max="7949" width="5.375" style="754" customWidth="1"/>
    <col min="7950" max="7950" width="4.875" style="754" customWidth="1"/>
    <col min="7951" max="7951" width="7.5" style="754" bestFit="1" customWidth="1"/>
    <col min="7952" max="7952" width="6.5" style="754" bestFit="1" customWidth="1"/>
    <col min="7953" max="7953" width="4.875" style="754" customWidth="1"/>
    <col min="7954" max="7955" width="6.5" style="754" bestFit="1" customWidth="1"/>
    <col min="7956" max="7956" width="4.875" style="754" customWidth="1"/>
    <col min="7957" max="7957" width="6.5" style="754" bestFit="1" customWidth="1"/>
    <col min="7958" max="7958" width="7.125" style="754" customWidth="1"/>
    <col min="7959" max="8192" width="9" style="754"/>
    <col min="8193" max="8193" width="9.375" style="754" customWidth="1"/>
    <col min="8194" max="8195" width="4.875" style="754" customWidth="1"/>
    <col min="8196" max="8196" width="5.5" style="754" customWidth="1"/>
    <col min="8197" max="8198" width="4.875" style="754" customWidth="1"/>
    <col min="8199" max="8199" width="5.125" style="754" customWidth="1"/>
    <col min="8200" max="8200" width="6.375" style="754" customWidth="1"/>
    <col min="8201" max="8201" width="5.375" style="754" customWidth="1"/>
    <col min="8202" max="8202" width="4.875" style="754" customWidth="1"/>
    <col min="8203" max="8203" width="5.125" style="754" customWidth="1"/>
    <col min="8204" max="8204" width="6.5" style="754" bestFit="1" customWidth="1"/>
    <col min="8205" max="8205" width="5.375" style="754" customWidth="1"/>
    <col min="8206" max="8206" width="4.875" style="754" customWidth="1"/>
    <col min="8207" max="8207" width="7.5" style="754" bestFit="1" customWidth="1"/>
    <col min="8208" max="8208" width="6.5" style="754" bestFit="1" customWidth="1"/>
    <col min="8209" max="8209" width="4.875" style="754" customWidth="1"/>
    <col min="8210" max="8211" width="6.5" style="754" bestFit="1" customWidth="1"/>
    <col min="8212" max="8212" width="4.875" style="754" customWidth="1"/>
    <col min="8213" max="8213" width="6.5" style="754" bestFit="1" customWidth="1"/>
    <col min="8214" max="8214" width="7.125" style="754" customWidth="1"/>
    <col min="8215" max="8448" width="9" style="754"/>
    <col min="8449" max="8449" width="9.375" style="754" customWidth="1"/>
    <col min="8450" max="8451" width="4.875" style="754" customWidth="1"/>
    <col min="8452" max="8452" width="5.5" style="754" customWidth="1"/>
    <col min="8453" max="8454" width="4.875" style="754" customWidth="1"/>
    <col min="8455" max="8455" width="5.125" style="754" customWidth="1"/>
    <col min="8456" max="8456" width="6.375" style="754" customWidth="1"/>
    <col min="8457" max="8457" width="5.375" style="754" customWidth="1"/>
    <col min="8458" max="8458" width="4.875" style="754" customWidth="1"/>
    <col min="8459" max="8459" width="5.125" style="754" customWidth="1"/>
    <col min="8460" max="8460" width="6.5" style="754" bestFit="1" customWidth="1"/>
    <col min="8461" max="8461" width="5.375" style="754" customWidth="1"/>
    <col min="8462" max="8462" width="4.875" style="754" customWidth="1"/>
    <col min="8463" max="8463" width="7.5" style="754" bestFit="1" customWidth="1"/>
    <col min="8464" max="8464" width="6.5" style="754" bestFit="1" customWidth="1"/>
    <col min="8465" max="8465" width="4.875" style="754" customWidth="1"/>
    <col min="8466" max="8467" width="6.5" style="754" bestFit="1" customWidth="1"/>
    <col min="8468" max="8468" width="4.875" style="754" customWidth="1"/>
    <col min="8469" max="8469" width="6.5" style="754" bestFit="1" customWidth="1"/>
    <col min="8470" max="8470" width="7.125" style="754" customWidth="1"/>
    <col min="8471" max="8704" width="9" style="754"/>
    <col min="8705" max="8705" width="9.375" style="754" customWidth="1"/>
    <col min="8706" max="8707" width="4.875" style="754" customWidth="1"/>
    <col min="8708" max="8708" width="5.5" style="754" customWidth="1"/>
    <col min="8709" max="8710" width="4.875" style="754" customWidth="1"/>
    <col min="8711" max="8711" width="5.125" style="754" customWidth="1"/>
    <col min="8712" max="8712" width="6.375" style="754" customWidth="1"/>
    <col min="8713" max="8713" width="5.375" style="754" customWidth="1"/>
    <col min="8714" max="8714" width="4.875" style="754" customWidth="1"/>
    <col min="8715" max="8715" width="5.125" style="754" customWidth="1"/>
    <col min="8716" max="8716" width="6.5" style="754" bestFit="1" customWidth="1"/>
    <col min="8717" max="8717" width="5.375" style="754" customWidth="1"/>
    <col min="8718" max="8718" width="4.875" style="754" customWidth="1"/>
    <col min="8719" max="8719" width="7.5" style="754" bestFit="1" customWidth="1"/>
    <col min="8720" max="8720" width="6.5" style="754" bestFit="1" customWidth="1"/>
    <col min="8721" max="8721" width="4.875" style="754" customWidth="1"/>
    <col min="8722" max="8723" width="6.5" style="754" bestFit="1" customWidth="1"/>
    <col min="8724" max="8724" width="4.875" style="754" customWidth="1"/>
    <col min="8725" max="8725" width="6.5" style="754" bestFit="1" customWidth="1"/>
    <col min="8726" max="8726" width="7.125" style="754" customWidth="1"/>
    <col min="8727" max="8960" width="9" style="754"/>
    <col min="8961" max="8961" width="9.375" style="754" customWidth="1"/>
    <col min="8962" max="8963" width="4.875" style="754" customWidth="1"/>
    <col min="8964" max="8964" width="5.5" style="754" customWidth="1"/>
    <col min="8965" max="8966" width="4.875" style="754" customWidth="1"/>
    <col min="8967" max="8967" width="5.125" style="754" customWidth="1"/>
    <col min="8968" max="8968" width="6.375" style="754" customWidth="1"/>
    <col min="8969" max="8969" width="5.375" style="754" customWidth="1"/>
    <col min="8970" max="8970" width="4.875" style="754" customWidth="1"/>
    <col min="8971" max="8971" width="5.125" style="754" customWidth="1"/>
    <col min="8972" max="8972" width="6.5" style="754" bestFit="1" customWidth="1"/>
    <col min="8973" max="8973" width="5.375" style="754" customWidth="1"/>
    <col min="8974" max="8974" width="4.875" style="754" customWidth="1"/>
    <col min="8975" max="8975" width="7.5" style="754" bestFit="1" customWidth="1"/>
    <col min="8976" max="8976" width="6.5" style="754" bestFit="1" customWidth="1"/>
    <col min="8977" max="8977" width="4.875" style="754" customWidth="1"/>
    <col min="8978" max="8979" width="6.5" style="754" bestFit="1" customWidth="1"/>
    <col min="8980" max="8980" width="4.875" style="754" customWidth="1"/>
    <col min="8981" max="8981" width="6.5" style="754" bestFit="1" customWidth="1"/>
    <col min="8982" max="8982" width="7.125" style="754" customWidth="1"/>
    <col min="8983" max="9216" width="9" style="754"/>
    <col min="9217" max="9217" width="9.375" style="754" customWidth="1"/>
    <col min="9218" max="9219" width="4.875" style="754" customWidth="1"/>
    <col min="9220" max="9220" width="5.5" style="754" customWidth="1"/>
    <col min="9221" max="9222" width="4.875" style="754" customWidth="1"/>
    <col min="9223" max="9223" width="5.125" style="754" customWidth="1"/>
    <col min="9224" max="9224" width="6.375" style="754" customWidth="1"/>
    <col min="9225" max="9225" width="5.375" style="754" customWidth="1"/>
    <col min="9226" max="9226" width="4.875" style="754" customWidth="1"/>
    <col min="9227" max="9227" width="5.125" style="754" customWidth="1"/>
    <col min="9228" max="9228" width="6.5" style="754" bestFit="1" customWidth="1"/>
    <col min="9229" max="9229" width="5.375" style="754" customWidth="1"/>
    <col min="9230" max="9230" width="4.875" style="754" customWidth="1"/>
    <col min="9231" max="9231" width="7.5" style="754" bestFit="1" customWidth="1"/>
    <col min="9232" max="9232" width="6.5" style="754" bestFit="1" customWidth="1"/>
    <col min="9233" max="9233" width="4.875" style="754" customWidth="1"/>
    <col min="9234" max="9235" width="6.5" style="754" bestFit="1" customWidth="1"/>
    <col min="9236" max="9236" width="4.875" style="754" customWidth="1"/>
    <col min="9237" max="9237" width="6.5" style="754" bestFit="1" customWidth="1"/>
    <col min="9238" max="9238" width="7.125" style="754" customWidth="1"/>
    <col min="9239" max="9472" width="9" style="754"/>
    <col min="9473" max="9473" width="9.375" style="754" customWidth="1"/>
    <col min="9474" max="9475" width="4.875" style="754" customWidth="1"/>
    <col min="9476" max="9476" width="5.5" style="754" customWidth="1"/>
    <col min="9477" max="9478" width="4.875" style="754" customWidth="1"/>
    <col min="9479" max="9479" width="5.125" style="754" customWidth="1"/>
    <col min="9480" max="9480" width="6.375" style="754" customWidth="1"/>
    <col min="9481" max="9481" width="5.375" style="754" customWidth="1"/>
    <col min="9482" max="9482" width="4.875" style="754" customWidth="1"/>
    <col min="9483" max="9483" width="5.125" style="754" customWidth="1"/>
    <col min="9484" max="9484" width="6.5" style="754" bestFit="1" customWidth="1"/>
    <col min="9485" max="9485" width="5.375" style="754" customWidth="1"/>
    <col min="9486" max="9486" width="4.875" style="754" customWidth="1"/>
    <col min="9487" max="9487" width="7.5" style="754" bestFit="1" customWidth="1"/>
    <col min="9488" max="9488" width="6.5" style="754" bestFit="1" customWidth="1"/>
    <col min="9489" max="9489" width="4.875" style="754" customWidth="1"/>
    <col min="9490" max="9491" width="6.5" style="754" bestFit="1" customWidth="1"/>
    <col min="9492" max="9492" width="4.875" style="754" customWidth="1"/>
    <col min="9493" max="9493" width="6.5" style="754" bestFit="1" customWidth="1"/>
    <col min="9494" max="9494" width="7.125" style="754" customWidth="1"/>
    <col min="9495" max="9728" width="9" style="754"/>
    <col min="9729" max="9729" width="9.375" style="754" customWidth="1"/>
    <col min="9730" max="9731" width="4.875" style="754" customWidth="1"/>
    <col min="9732" max="9732" width="5.5" style="754" customWidth="1"/>
    <col min="9733" max="9734" width="4.875" style="754" customWidth="1"/>
    <col min="9735" max="9735" width="5.125" style="754" customWidth="1"/>
    <col min="9736" max="9736" width="6.375" style="754" customWidth="1"/>
    <col min="9737" max="9737" width="5.375" style="754" customWidth="1"/>
    <col min="9738" max="9738" width="4.875" style="754" customWidth="1"/>
    <col min="9739" max="9739" width="5.125" style="754" customWidth="1"/>
    <col min="9740" max="9740" width="6.5" style="754" bestFit="1" customWidth="1"/>
    <col min="9741" max="9741" width="5.375" style="754" customWidth="1"/>
    <col min="9742" max="9742" width="4.875" style="754" customWidth="1"/>
    <col min="9743" max="9743" width="7.5" style="754" bestFit="1" customWidth="1"/>
    <col min="9744" max="9744" width="6.5" style="754" bestFit="1" customWidth="1"/>
    <col min="9745" max="9745" width="4.875" style="754" customWidth="1"/>
    <col min="9746" max="9747" width="6.5" style="754" bestFit="1" customWidth="1"/>
    <col min="9748" max="9748" width="4.875" style="754" customWidth="1"/>
    <col min="9749" max="9749" width="6.5" style="754" bestFit="1" customWidth="1"/>
    <col min="9750" max="9750" width="7.125" style="754" customWidth="1"/>
    <col min="9751" max="9984" width="9" style="754"/>
    <col min="9985" max="9985" width="9.375" style="754" customWidth="1"/>
    <col min="9986" max="9987" width="4.875" style="754" customWidth="1"/>
    <col min="9988" max="9988" width="5.5" style="754" customWidth="1"/>
    <col min="9989" max="9990" width="4.875" style="754" customWidth="1"/>
    <col min="9991" max="9991" width="5.125" style="754" customWidth="1"/>
    <col min="9992" max="9992" width="6.375" style="754" customWidth="1"/>
    <col min="9993" max="9993" width="5.375" style="754" customWidth="1"/>
    <col min="9994" max="9994" width="4.875" style="754" customWidth="1"/>
    <col min="9995" max="9995" width="5.125" style="754" customWidth="1"/>
    <col min="9996" max="9996" width="6.5" style="754" bestFit="1" customWidth="1"/>
    <col min="9997" max="9997" width="5.375" style="754" customWidth="1"/>
    <col min="9998" max="9998" width="4.875" style="754" customWidth="1"/>
    <col min="9999" max="9999" width="7.5" style="754" bestFit="1" customWidth="1"/>
    <col min="10000" max="10000" width="6.5" style="754" bestFit="1" customWidth="1"/>
    <col min="10001" max="10001" width="4.875" style="754" customWidth="1"/>
    <col min="10002" max="10003" width="6.5" style="754" bestFit="1" customWidth="1"/>
    <col min="10004" max="10004" width="4.875" style="754" customWidth="1"/>
    <col min="10005" max="10005" width="6.5" style="754" bestFit="1" customWidth="1"/>
    <col min="10006" max="10006" width="7.125" style="754" customWidth="1"/>
    <col min="10007" max="10240" width="9" style="754"/>
    <col min="10241" max="10241" width="9.375" style="754" customWidth="1"/>
    <col min="10242" max="10243" width="4.875" style="754" customWidth="1"/>
    <col min="10244" max="10244" width="5.5" style="754" customWidth="1"/>
    <col min="10245" max="10246" width="4.875" style="754" customWidth="1"/>
    <col min="10247" max="10247" width="5.125" style="754" customWidth="1"/>
    <col min="10248" max="10248" width="6.375" style="754" customWidth="1"/>
    <col min="10249" max="10249" width="5.375" style="754" customWidth="1"/>
    <col min="10250" max="10250" width="4.875" style="754" customWidth="1"/>
    <col min="10251" max="10251" width="5.125" style="754" customWidth="1"/>
    <col min="10252" max="10252" width="6.5" style="754" bestFit="1" customWidth="1"/>
    <col min="10253" max="10253" width="5.375" style="754" customWidth="1"/>
    <col min="10254" max="10254" width="4.875" style="754" customWidth="1"/>
    <col min="10255" max="10255" width="7.5" style="754" bestFit="1" customWidth="1"/>
    <col min="10256" max="10256" width="6.5" style="754" bestFit="1" customWidth="1"/>
    <col min="10257" max="10257" width="4.875" style="754" customWidth="1"/>
    <col min="10258" max="10259" width="6.5" style="754" bestFit="1" customWidth="1"/>
    <col min="10260" max="10260" width="4.875" style="754" customWidth="1"/>
    <col min="10261" max="10261" width="6.5" style="754" bestFit="1" customWidth="1"/>
    <col min="10262" max="10262" width="7.125" style="754" customWidth="1"/>
    <col min="10263" max="10496" width="9" style="754"/>
    <col min="10497" max="10497" width="9.375" style="754" customWidth="1"/>
    <col min="10498" max="10499" width="4.875" style="754" customWidth="1"/>
    <col min="10500" max="10500" width="5.5" style="754" customWidth="1"/>
    <col min="10501" max="10502" width="4.875" style="754" customWidth="1"/>
    <col min="10503" max="10503" width="5.125" style="754" customWidth="1"/>
    <col min="10504" max="10504" width="6.375" style="754" customWidth="1"/>
    <col min="10505" max="10505" width="5.375" style="754" customWidth="1"/>
    <col min="10506" max="10506" width="4.875" style="754" customWidth="1"/>
    <col min="10507" max="10507" width="5.125" style="754" customWidth="1"/>
    <col min="10508" max="10508" width="6.5" style="754" bestFit="1" customWidth="1"/>
    <col min="10509" max="10509" width="5.375" style="754" customWidth="1"/>
    <col min="10510" max="10510" width="4.875" style="754" customWidth="1"/>
    <col min="10511" max="10511" width="7.5" style="754" bestFit="1" customWidth="1"/>
    <col min="10512" max="10512" width="6.5" style="754" bestFit="1" customWidth="1"/>
    <col min="10513" max="10513" width="4.875" style="754" customWidth="1"/>
    <col min="10514" max="10515" width="6.5" style="754" bestFit="1" customWidth="1"/>
    <col min="10516" max="10516" width="4.875" style="754" customWidth="1"/>
    <col min="10517" max="10517" width="6.5" style="754" bestFit="1" customWidth="1"/>
    <col min="10518" max="10518" width="7.125" style="754" customWidth="1"/>
    <col min="10519" max="10752" width="9" style="754"/>
    <col min="10753" max="10753" width="9.375" style="754" customWidth="1"/>
    <col min="10754" max="10755" width="4.875" style="754" customWidth="1"/>
    <col min="10756" max="10756" width="5.5" style="754" customWidth="1"/>
    <col min="10757" max="10758" width="4.875" style="754" customWidth="1"/>
    <col min="10759" max="10759" width="5.125" style="754" customWidth="1"/>
    <col min="10760" max="10760" width="6.375" style="754" customWidth="1"/>
    <col min="10761" max="10761" width="5.375" style="754" customWidth="1"/>
    <col min="10762" max="10762" width="4.875" style="754" customWidth="1"/>
    <col min="10763" max="10763" width="5.125" style="754" customWidth="1"/>
    <col min="10764" max="10764" width="6.5" style="754" bestFit="1" customWidth="1"/>
    <col min="10765" max="10765" width="5.375" style="754" customWidth="1"/>
    <col min="10766" max="10766" width="4.875" style="754" customWidth="1"/>
    <col min="10767" max="10767" width="7.5" style="754" bestFit="1" customWidth="1"/>
    <col min="10768" max="10768" width="6.5" style="754" bestFit="1" customWidth="1"/>
    <col min="10769" max="10769" width="4.875" style="754" customWidth="1"/>
    <col min="10770" max="10771" width="6.5" style="754" bestFit="1" customWidth="1"/>
    <col min="10772" max="10772" width="4.875" style="754" customWidth="1"/>
    <col min="10773" max="10773" width="6.5" style="754" bestFit="1" customWidth="1"/>
    <col min="10774" max="10774" width="7.125" style="754" customWidth="1"/>
    <col min="10775" max="11008" width="9" style="754"/>
    <col min="11009" max="11009" width="9.375" style="754" customWidth="1"/>
    <col min="11010" max="11011" width="4.875" style="754" customWidth="1"/>
    <col min="11012" max="11012" width="5.5" style="754" customWidth="1"/>
    <col min="11013" max="11014" width="4.875" style="754" customWidth="1"/>
    <col min="11015" max="11015" width="5.125" style="754" customWidth="1"/>
    <col min="11016" max="11016" width="6.375" style="754" customWidth="1"/>
    <col min="11017" max="11017" width="5.375" style="754" customWidth="1"/>
    <col min="11018" max="11018" width="4.875" style="754" customWidth="1"/>
    <col min="11019" max="11019" width="5.125" style="754" customWidth="1"/>
    <col min="11020" max="11020" width="6.5" style="754" bestFit="1" customWidth="1"/>
    <col min="11021" max="11021" width="5.375" style="754" customWidth="1"/>
    <col min="11022" max="11022" width="4.875" style="754" customWidth="1"/>
    <col min="11023" max="11023" width="7.5" style="754" bestFit="1" customWidth="1"/>
    <col min="11024" max="11024" width="6.5" style="754" bestFit="1" customWidth="1"/>
    <col min="11025" max="11025" width="4.875" style="754" customWidth="1"/>
    <col min="11026" max="11027" width="6.5" style="754" bestFit="1" customWidth="1"/>
    <col min="11028" max="11028" width="4.875" style="754" customWidth="1"/>
    <col min="11029" max="11029" width="6.5" style="754" bestFit="1" customWidth="1"/>
    <col min="11030" max="11030" width="7.125" style="754" customWidth="1"/>
    <col min="11031" max="11264" width="9" style="754"/>
    <col min="11265" max="11265" width="9.375" style="754" customWidth="1"/>
    <col min="11266" max="11267" width="4.875" style="754" customWidth="1"/>
    <col min="11268" max="11268" width="5.5" style="754" customWidth="1"/>
    <col min="11269" max="11270" width="4.875" style="754" customWidth="1"/>
    <col min="11271" max="11271" width="5.125" style="754" customWidth="1"/>
    <col min="11272" max="11272" width="6.375" style="754" customWidth="1"/>
    <col min="11273" max="11273" width="5.375" style="754" customWidth="1"/>
    <col min="11274" max="11274" width="4.875" style="754" customWidth="1"/>
    <col min="11275" max="11275" width="5.125" style="754" customWidth="1"/>
    <col min="11276" max="11276" width="6.5" style="754" bestFit="1" customWidth="1"/>
    <col min="11277" max="11277" width="5.375" style="754" customWidth="1"/>
    <col min="11278" max="11278" width="4.875" style="754" customWidth="1"/>
    <col min="11279" max="11279" width="7.5" style="754" bestFit="1" customWidth="1"/>
    <col min="11280" max="11280" width="6.5" style="754" bestFit="1" customWidth="1"/>
    <col min="11281" max="11281" width="4.875" style="754" customWidth="1"/>
    <col min="11282" max="11283" width="6.5" style="754" bestFit="1" customWidth="1"/>
    <col min="11284" max="11284" width="4.875" style="754" customWidth="1"/>
    <col min="11285" max="11285" width="6.5" style="754" bestFit="1" customWidth="1"/>
    <col min="11286" max="11286" width="7.125" style="754" customWidth="1"/>
    <col min="11287" max="11520" width="9" style="754"/>
    <col min="11521" max="11521" width="9.375" style="754" customWidth="1"/>
    <col min="11522" max="11523" width="4.875" style="754" customWidth="1"/>
    <col min="11524" max="11524" width="5.5" style="754" customWidth="1"/>
    <col min="11525" max="11526" width="4.875" style="754" customWidth="1"/>
    <col min="11527" max="11527" width="5.125" style="754" customWidth="1"/>
    <col min="11528" max="11528" width="6.375" style="754" customWidth="1"/>
    <col min="11529" max="11529" width="5.375" style="754" customWidth="1"/>
    <col min="11530" max="11530" width="4.875" style="754" customWidth="1"/>
    <col min="11531" max="11531" width="5.125" style="754" customWidth="1"/>
    <col min="11532" max="11532" width="6.5" style="754" bestFit="1" customWidth="1"/>
    <col min="11533" max="11533" width="5.375" style="754" customWidth="1"/>
    <col min="11534" max="11534" width="4.875" style="754" customWidth="1"/>
    <col min="11535" max="11535" width="7.5" style="754" bestFit="1" customWidth="1"/>
    <col min="11536" max="11536" width="6.5" style="754" bestFit="1" customWidth="1"/>
    <col min="11537" max="11537" width="4.875" style="754" customWidth="1"/>
    <col min="11538" max="11539" width="6.5" style="754" bestFit="1" customWidth="1"/>
    <col min="11540" max="11540" width="4.875" style="754" customWidth="1"/>
    <col min="11541" max="11541" width="6.5" style="754" bestFit="1" customWidth="1"/>
    <col min="11542" max="11542" width="7.125" style="754" customWidth="1"/>
    <col min="11543" max="11776" width="9" style="754"/>
    <col min="11777" max="11777" width="9.375" style="754" customWidth="1"/>
    <col min="11778" max="11779" width="4.875" style="754" customWidth="1"/>
    <col min="11780" max="11780" width="5.5" style="754" customWidth="1"/>
    <col min="11781" max="11782" width="4.875" style="754" customWidth="1"/>
    <col min="11783" max="11783" width="5.125" style="754" customWidth="1"/>
    <col min="11784" max="11784" width="6.375" style="754" customWidth="1"/>
    <col min="11785" max="11785" width="5.375" style="754" customWidth="1"/>
    <col min="11786" max="11786" width="4.875" style="754" customWidth="1"/>
    <col min="11787" max="11787" width="5.125" style="754" customWidth="1"/>
    <col min="11788" max="11788" width="6.5" style="754" bestFit="1" customWidth="1"/>
    <col min="11789" max="11789" width="5.375" style="754" customWidth="1"/>
    <col min="11790" max="11790" width="4.875" style="754" customWidth="1"/>
    <col min="11791" max="11791" width="7.5" style="754" bestFit="1" customWidth="1"/>
    <col min="11792" max="11792" width="6.5" style="754" bestFit="1" customWidth="1"/>
    <col min="11793" max="11793" width="4.875" style="754" customWidth="1"/>
    <col min="11794" max="11795" width="6.5" style="754" bestFit="1" customWidth="1"/>
    <col min="11796" max="11796" width="4.875" style="754" customWidth="1"/>
    <col min="11797" max="11797" width="6.5" style="754" bestFit="1" customWidth="1"/>
    <col min="11798" max="11798" width="7.125" style="754" customWidth="1"/>
    <col min="11799" max="12032" width="9" style="754"/>
    <col min="12033" max="12033" width="9.375" style="754" customWidth="1"/>
    <col min="12034" max="12035" width="4.875" style="754" customWidth="1"/>
    <col min="12036" max="12036" width="5.5" style="754" customWidth="1"/>
    <col min="12037" max="12038" width="4.875" style="754" customWidth="1"/>
    <col min="12039" max="12039" width="5.125" style="754" customWidth="1"/>
    <col min="12040" max="12040" width="6.375" style="754" customWidth="1"/>
    <col min="12041" max="12041" width="5.375" style="754" customWidth="1"/>
    <col min="12042" max="12042" width="4.875" style="754" customWidth="1"/>
    <col min="12043" max="12043" width="5.125" style="754" customWidth="1"/>
    <col min="12044" max="12044" width="6.5" style="754" bestFit="1" customWidth="1"/>
    <col min="12045" max="12045" width="5.375" style="754" customWidth="1"/>
    <col min="12046" max="12046" width="4.875" style="754" customWidth="1"/>
    <col min="12047" max="12047" width="7.5" style="754" bestFit="1" customWidth="1"/>
    <col min="12048" max="12048" width="6.5" style="754" bestFit="1" customWidth="1"/>
    <col min="12049" max="12049" width="4.875" style="754" customWidth="1"/>
    <col min="12050" max="12051" width="6.5" style="754" bestFit="1" customWidth="1"/>
    <col min="12052" max="12052" width="4.875" style="754" customWidth="1"/>
    <col min="12053" max="12053" width="6.5" style="754" bestFit="1" customWidth="1"/>
    <col min="12054" max="12054" width="7.125" style="754" customWidth="1"/>
    <col min="12055" max="12288" width="9" style="754"/>
    <col min="12289" max="12289" width="9.375" style="754" customWidth="1"/>
    <col min="12290" max="12291" width="4.875" style="754" customWidth="1"/>
    <col min="12292" max="12292" width="5.5" style="754" customWidth="1"/>
    <col min="12293" max="12294" width="4.875" style="754" customWidth="1"/>
    <col min="12295" max="12295" width="5.125" style="754" customWidth="1"/>
    <col min="12296" max="12296" width="6.375" style="754" customWidth="1"/>
    <col min="12297" max="12297" width="5.375" style="754" customWidth="1"/>
    <col min="12298" max="12298" width="4.875" style="754" customWidth="1"/>
    <col min="12299" max="12299" width="5.125" style="754" customWidth="1"/>
    <col min="12300" max="12300" width="6.5" style="754" bestFit="1" customWidth="1"/>
    <col min="12301" max="12301" width="5.375" style="754" customWidth="1"/>
    <col min="12302" max="12302" width="4.875" style="754" customWidth="1"/>
    <col min="12303" max="12303" width="7.5" style="754" bestFit="1" customWidth="1"/>
    <col min="12304" max="12304" width="6.5" style="754" bestFit="1" customWidth="1"/>
    <col min="12305" max="12305" width="4.875" style="754" customWidth="1"/>
    <col min="12306" max="12307" width="6.5" style="754" bestFit="1" customWidth="1"/>
    <col min="12308" max="12308" width="4.875" style="754" customWidth="1"/>
    <col min="12309" max="12309" width="6.5" style="754" bestFit="1" customWidth="1"/>
    <col min="12310" max="12310" width="7.125" style="754" customWidth="1"/>
    <col min="12311" max="12544" width="9" style="754"/>
    <col min="12545" max="12545" width="9.375" style="754" customWidth="1"/>
    <col min="12546" max="12547" width="4.875" style="754" customWidth="1"/>
    <col min="12548" max="12548" width="5.5" style="754" customWidth="1"/>
    <col min="12549" max="12550" width="4.875" style="754" customWidth="1"/>
    <col min="12551" max="12551" width="5.125" style="754" customWidth="1"/>
    <col min="12552" max="12552" width="6.375" style="754" customWidth="1"/>
    <col min="12553" max="12553" width="5.375" style="754" customWidth="1"/>
    <col min="12554" max="12554" width="4.875" style="754" customWidth="1"/>
    <col min="12555" max="12555" width="5.125" style="754" customWidth="1"/>
    <col min="12556" max="12556" width="6.5" style="754" bestFit="1" customWidth="1"/>
    <col min="12557" max="12557" width="5.375" style="754" customWidth="1"/>
    <col min="12558" max="12558" width="4.875" style="754" customWidth="1"/>
    <col min="12559" max="12559" width="7.5" style="754" bestFit="1" customWidth="1"/>
    <col min="12560" max="12560" width="6.5" style="754" bestFit="1" customWidth="1"/>
    <col min="12561" max="12561" width="4.875" style="754" customWidth="1"/>
    <col min="12562" max="12563" width="6.5" style="754" bestFit="1" customWidth="1"/>
    <col min="12564" max="12564" width="4.875" style="754" customWidth="1"/>
    <col min="12565" max="12565" width="6.5" style="754" bestFit="1" customWidth="1"/>
    <col min="12566" max="12566" width="7.125" style="754" customWidth="1"/>
    <col min="12567" max="12800" width="9" style="754"/>
    <col min="12801" max="12801" width="9.375" style="754" customWidth="1"/>
    <col min="12802" max="12803" width="4.875" style="754" customWidth="1"/>
    <col min="12804" max="12804" width="5.5" style="754" customWidth="1"/>
    <col min="12805" max="12806" width="4.875" style="754" customWidth="1"/>
    <col min="12807" max="12807" width="5.125" style="754" customWidth="1"/>
    <col min="12808" max="12808" width="6.375" style="754" customWidth="1"/>
    <col min="12809" max="12809" width="5.375" style="754" customWidth="1"/>
    <col min="12810" max="12810" width="4.875" style="754" customWidth="1"/>
    <col min="12811" max="12811" width="5.125" style="754" customWidth="1"/>
    <col min="12812" max="12812" width="6.5" style="754" bestFit="1" customWidth="1"/>
    <col min="12813" max="12813" width="5.375" style="754" customWidth="1"/>
    <col min="12814" max="12814" width="4.875" style="754" customWidth="1"/>
    <col min="12815" max="12815" width="7.5" style="754" bestFit="1" customWidth="1"/>
    <col min="12816" max="12816" width="6.5" style="754" bestFit="1" customWidth="1"/>
    <col min="12817" max="12817" width="4.875" style="754" customWidth="1"/>
    <col min="12818" max="12819" width="6.5" style="754" bestFit="1" customWidth="1"/>
    <col min="12820" max="12820" width="4.875" style="754" customWidth="1"/>
    <col min="12821" max="12821" width="6.5" style="754" bestFit="1" customWidth="1"/>
    <col min="12822" max="12822" width="7.125" style="754" customWidth="1"/>
    <col min="12823" max="13056" width="9" style="754"/>
    <col min="13057" max="13057" width="9.375" style="754" customWidth="1"/>
    <col min="13058" max="13059" width="4.875" style="754" customWidth="1"/>
    <col min="13060" max="13060" width="5.5" style="754" customWidth="1"/>
    <col min="13061" max="13062" width="4.875" style="754" customWidth="1"/>
    <col min="13063" max="13063" width="5.125" style="754" customWidth="1"/>
    <col min="13064" max="13064" width="6.375" style="754" customWidth="1"/>
    <col min="13065" max="13065" width="5.375" style="754" customWidth="1"/>
    <col min="13066" max="13066" width="4.875" style="754" customWidth="1"/>
    <col min="13067" max="13067" width="5.125" style="754" customWidth="1"/>
    <col min="13068" max="13068" width="6.5" style="754" bestFit="1" customWidth="1"/>
    <col min="13069" max="13069" width="5.375" style="754" customWidth="1"/>
    <col min="13070" max="13070" width="4.875" style="754" customWidth="1"/>
    <col min="13071" max="13071" width="7.5" style="754" bestFit="1" customWidth="1"/>
    <col min="13072" max="13072" width="6.5" style="754" bestFit="1" customWidth="1"/>
    <col min="13073" max="13073" width="4.875" style="754" customWidth="1"/>
    <col min="13074" max="13075" width="6.5" style="754" bestFit="1" customWidth="1"/>
    <col min="13076" max="13076" width="4.875" style="754" customWidth="1"/>
    <col min="13077" max="13077" width="6.5" style="754" bestFit="1" customWidth="1"/>
    <col min="13078" max="13078" width="7.125" style="754" customWidth="1"/>
    <col min="13079" max="13312" width="9" style="754"/>
    <col min="13313" max="13313" width="9.375" style="754" customWidth="1"/>
    <col min="13314" max="13315" width="4.875" style="754" customWidth="1"/>
    <col min="13316" max="13316" width="5.5" style="754" customWidth="1"/>
    <col min="13317" max="13318" width="4.875" style="754" customWidth="1"/>
    <col min="13319" max="13319" width="5.125" style="754" customWidth="1"/>
    <col min="13320" max="13320" width="6.375" style="754" customWidth="1"/>
    <col min="13321" max="13321" width="5.375" style="754" customWidth="1"/>
    <col min="13322" max="13322" width="4.875" style="754" customWidth="1"/>
    <col min="13323" max="13323" width="5.125" style="754" customWidth="1"/>
    <col min="13324" max="13324" width="6.5" style="754" bestFit="1" customWidth="1"/>
    <col min="13325" max="13325" width="5.375" style="754" customWidth="1"/>
    <col min="13326" max="13326" width="4.875" style="754" customWidth="1"/>
    <col min="13327" max="13327" width="7.5" style="754" bestFit="1" customWidth="1"/>
    <col min="13328" max="13328" width="6.5" style="754" bestFit="1" customWidth="1"/>
    <col min="13329" max="13329" width="4.875" style="754" customWidth="1"/>
    <col min="13330" max="13331" width="6.5" style="754" bestFit="1" customWidth="1"/>
    <col min="13332" max="13332" width="4.875" style="754" customWidth="1"/>
    <col min="13333" max="13333" width="6.5" style="754" bestFit="1" customWidth="1"/>
    <col min="13334" max="13334" width="7.125" style="754" customWidth="1"/>
    <col min="13335" max="13568" width="9" style="754"/>
    <col min="13569" max="13569" width="9.375" style="754" customWidth="1"/>
    <col min="13570" max="13571" width="4.875" style="754" customWidth="1"/>
    <col min="13572" max="13572" width="5.5" style="754" customWidth="1"/>
    <col min="13573" max="13574" width="4.875" style="754" customWidth="1"/>
    <col min="13575" max="13575" width="5.125" style="754" customWidth="1"/>
    <col min="13576" max="13576" width="6.375" style="754" customWidth="1"/>
    <col min="13577" max="13577" width="5.375" style="754" customWidth="1"/>
    <col min="13578" max="13578" width="4.875" style="754" customWidth="1"/>
    <col min="13579" max="13579" width="5.125" style="754" customWidth="1"/>
    <col min="13580" max="13580" width="6.5" style="754" bestFit="1" customWidth="1"/>
    <col min="13581" max="13581" width="5.375" style="754" customWidth="1"/>
    <col min="13582" max="13582" width="4.875" style="754" customWidth="1"/>
    <col min="13583" max="13583" width="7.5" style="754" bestFit="1" customWidth="1"/>
    <col min="13584" max="13584" width="6.5" style="754" bestFit="1" customWidth="1"/>
    <col min="13585" max="13585" width="4.875" style="754" customWidth="1"/>
    <col min="13586" max="13587" width="6.5" style="754" bestFit="1" customWidth="1"/>
    <col min="13588" max="13588" width="4.875" style="754" customWidth="1"/>
    <col min="13589" max="13589" width="6.5" style="754" bestFit="1" customWidth="1"/>
    <col min="13590" max="13590" width="7.125" style="754" customWidth="1"/>
    <col min="13591" max="13824" width="9" style="754"/>
    <col min="13825" max="13825" width="9.375" style="754" customWidth="1"/>
    <col min="13826" max="13827" width="4.875" style="754" customWidth="1"/>
    <col min="13828" max="13828" width="5.5" style="754" customWidth="1"/>
    <col min="13829" max="13830" width="4.875" style="754" customWidth="1"/>
    <col min="13831" max="13831" width="5.125" style="754" customWidth="1"/>
    <col min="13832" max="13832" width="6.375" style="754" customWidth="1"/>
    <col min="13833" max="13833" width="5.375" style="754" customWidth="1"/>
    <col min="13834" max="13834" width="4.875" style="754" customWidth="1"/>
    <col min="13835" max="13835" width="5.125" style="754" customWidth="1"/>
    <col min="13836" max="13836" width="6.5" style="754" bestFit="1" customWidth="1"/>
    <col min="13837" max="13837" width="5.375" style="754" customWidth="1"/>
    <col min="13838" max="13838" width="4.875" style="754" customWidth="1"/>
    <col min="13839" max="13839" width="7.5" style="754" bestFit="1" customWidth="1"/>
    <col min="13840" max="13840" width="6.5" style="754" bestFit="1" customWidth="1"/>
    <col min="13841" max="13841" width="4.875" style="754" customWidth="1"/>
    <col min="13842" max="13843" width="6.5" style="754" bestFit="1" customWidth="1"/>
    <col min="13844" max="13844" width="4.875" style="754" customWidth="1"/>
    <col min="13845" max="13845" width="6.5" style="754" bestFit="1" customWidth="1"/>
    <col min="13846" max="13846" width="7.125" style="754" customWidth="1"/>
    <col min="13847" max="14080" width="9" style="754"/>
    <col min="14081" max="14081" width="9.375" style="754" customWidth="1"/>
    <col min="14082" max="14083" width="4.875" style="754" customWidth="1"/>
    <col min="14084" max="14084" width="5.5" style="754" customWidth="1"/>
    <col min="14085" max="14086" width="4.875" style="754" customWidth="1"/>
    <col min="14087" max="14087" width="5.125" style="754" customWidth="1"/>
    <col min="14088" max="14088" width="6.375" style="754" customWidth="1"/>
    <col min="14089" max="14089" width="5.375" style="754" customWidth="1"/>
    <col min="14090" max="14090" width="4.875" style="754" customWidth="1"/>
    <col min="14091" max="14091" width="5.125" style="754" customWidth="1"/>
    <col min="14092" max="14092" width="6.5" style="754" bestFit="1" customWidth="1"/>
    <col min="14093" max="14093" width="5.375" style="754" customWidth="1"/>
    <col min="14094" max="14094" width="4.875" style="754" customWidth="1"/>
    <col min="14095" max="14095" width="7.5" style="754" bestFit="1" customWidth="1"/>
    <col min="14096" max="14096" width="6.5" style="754" bestFit="1" customWidth="1"/>
    <col min="14097" max="14097" width="4.875" style="754" customWidth="1"/>
    <col min="14098" max="14099" width="6.5" style="754" bestFit="1" customWidth="1"/>
    <col min="14100" max="14100" width="4.875" style="754" customWidth="1"/>
    <col min="14101" max="14101" width="6.5" style="754" bestFit="1" customWidth="1"/>
    <col min="14102" max="14102" width="7.125" style="754" customWidth="1"/>
    <col min="14103" max="14336" width="9" style="754"/>
    <col min="14337" max="14337" width="9.375" style="754" customWidth="1"/>
    <col min="14338" max="14339" width="4.875" style="754" customWidth="1"/>
    <col min="14340" max="14340" width="5.5" style="754" customWidth="1"/>
    <col min="14341" max="14342" width="4.875" style="754" customWidth="1"/>
    <col min="14343" max="14343" width="5.125" style="754" customWidth="1"/>
    <col min="14344" max="14344" width="6.375" style="754" customWidth="1"/>
    <col min="14345" max="14345" width="5.375" style="754" customWidth="1"/>
    <col min="14346" max="14346" width="4.875" style="754" customWidth="1"/>
    <col min="14347" max="14347" width="5.125" style="754" customWidth="1"/>
    <col min="14348" max="14348" width="6.5" style="754" bestFit="1" customWidth="1"/>
    <col min="14349" max="14349" width="5.375" style="754" customWidth="1"/>
    <col min="14350" max="14350" width="4.875" style="754" customWidth="1"/>
    <col min="14351" max="14351" width="7.5" style="754" bestFit="1" customWidth="1"/>
    <col min="14352" max="14352" width="6.5" style="754" bestFit="1" customWidth="1"/>
    <col min="14353" max="14353" width="4.875" style="754" customWidth="1"/>
    <col min="14354" max="14355" width="6.5" style="754" bestFit="1" customWidth="1"/>
    <col min="14356" max="14356" width="4.875" style="754" customWidth="1"/>
    <col min="14357" max="14357" width="6.5" style="754" bestFit="1" customWidth="1"/>
    <col min="14358" max="14358" width="7.125" style="754" customWidth="1"/>
    <col min="14359" max="14592" width="9" style="754"/>
    <col min="14593" max="14593" width="9.375" style="754" customWidth="1"/>
    <col min="14594" max="14595" width="4.875" style="754" customWidth="1"/>
    <col min="14596" max="14596" width="5.5" style="754" customWidth="1"/>
    <col min="14597" max="14598" width="4.875" style="754" customWidth="1"/>
    <col min="14599" max="14599" width="5.125" style="754" customWidth="1"/>
    <col min="14600" max="14600" width="6.375" style="754" customWidth="1"/>
    <col min="14601" max="14601" width="5.375" style="754" customWidth="1"/>
    <col min="14602" max="14602" width="4.875" style="754" customWidth="1"/>
    <col min="14603" max="14603" width="5.125" style="754" customWidth="1"/>
    <col min="14604" max="14604" width="6.5" style="754" bestFit="1" customWidth="1"/>
    <col min="14605" max="14605" width="5.375" style="754" customWidth="1"/>
    <col min="14606" max="14606" width="4.875" style="754" customWidth="1"/>
    <col min="14607" max="14607" width="7.5" style="754" bestFit="1" customWidth="1"/>
    <col min="14608" max="14608" width="6.5" style="754" bestFit="1" customWidth="1"/>
    <col min="14609" max="14609" width="4.875" style="754" customWidth="1"/>
    <col min="14610" max="14611" width="6.5" style="754" bestFit="1" customWidth="1"/>
    <col min="14612" max="14612" width="4.875" style="754" customWidth="1"/>
    <col min="14613" max="14613" width="6.5" style="754" bestFit="1" customWidth="1"/>
    <col min="14614" max="14614" width="7.125" style="754" customWidth="1"/>
    <col min="14615" max="14848" width="9" style="754"/>
    <col min="14849" max="14849" width="9.375" style="754" customWidth="1"/>
    <col min="14850" max="14851" width="4.875" style="754" customWidth="1"/>
    <col min="14852" max="14852" width="5.5" style="754" customWidth="1"/>
    <col min="14853" max="14854" width="4.875" style="754" customWidth="1"/>
    <col min="14855" max="14855" width="5.125" style="754" customWidth="1"/>
    <col min="14856" max="14856" width="6.375" style="754" customWidth="1"/>
    <col min="14857" max="14857" width="5.375" style="754" customWidth="1"/>
    <col min="14858" max="14858" width="4.875" style="754" customWidth="1"/>
    <col min="14859" max="14859" width="5.125" style="754" customWidth="1"/>
    <col min="14860" max="14860" width="6.5" style="754" bestFit="1" customWidth="1"/>
    <col min="14861" max="14861" width="5.375" style="754" customWidth="1"/>
    <col min="14862" max="14862" width="4.875" style="754" customWidth="1"/>
    <col min="14863" max="14863" width="7.5" style="754" bestFit="1" customWidth="1"/>
    <col min="14864" max="14864" width="6.5" style="754" bestFit="1" customWidth="1"/>
    <col min="14865" max="14865" width="4.875" style="754" customWidth="1"/>
    <col min="14866" max="14867" width="6.5" style="754" bestFit="1" customWidth="1"/>
    <col min="14868" max="14868" width="4.875" style="754" customWidth="1"/>
    <col min="14869" max="14869" width="6.5" style="754" bestFit="1" customWidth="1"/>
    <col min="14870" max="14870" width="7.125" style="754" customWidth="1"/>
    <col min="14871" max="15104" width="9" style="754"/>
    <col min="15105" max="15105" width="9.375" style="754" customWidth="1"/>
    <col min="15106" max="15107" width="4.875" style="754" customWidth="1"/>
    <col min="15108" max="15108" width="5.5" style="754" customWidth="1"/>
    <col min="15109" max="15110" width="4.875" style="754" customWidth="1"/>
    <col min="15111" max="15111" width="5.125" style="754" customWidth="1"/>
    <col min="15112" max="15112" width="6.375" style="754" customWidth="1"/>
    <col min="15113" max="15113" width="5.375" style="754" customWidth="1"/>
    <col min="15114" max="15114" width="4.875" style="754" customWidth="1"/>
    <col min="15115" max="15115" width="5.125" style="754" customWidth="1"/>
    <col min="15116" max="15116" width="6.5" style="754" bestFit="1" customWidth="1"/>
    <col min="15117" max="15117" width="5.375" style="754" customWidth="1"/>
    <col min="15118" max="15118" width="4.875" style="754" customWidth="1"/>
    <col min="15119" max="15119" width="7.5" style="754" bestFit="1" customWidth="1"/>
    <col min="15120" max="15120" width="6.5" style="754" bestFit="1" customWidth="1"/>
    <col min="15121" max="15121" width="4.875" style="754" customWidth="1"/>
    <col min="15122" max="15123" width="6.5" style="754" bestFit="1" customWidth="1"/>
    <col min="15124" max="15124" width="4.875" style="754" customWidth="1"/>
    <col min="15125" max="15125" width="6.5" style="754" bestFit="1" customWidth="1"/>
    <col min="15126" max="15126" width="7.125" style="754" customWidth="1"/>
    <col min="15127" max="15360" width="9" style="754"/>
    <col min="15361" max="15361" width="9.375" style="754" customWidth="1"/>
    <col min="15362" max="15363" width="4.875" style="754" customWidth="1"/>
    <col min="15364" max="15364" width="5.5" style="754" customWidth="1"/>
    <col min="15365" max="15366" width="4.875" style="754" customWidth="1"/>
    <col min="15367" max="15367" width="5.125" style="754" customWidth="1"/>
    <col min="15368" max="15368" width="6.375" style="754" customWidth="1"/>
    <col min="15369" max="15369" width="5.375" style="754" customWidth="1"/>
    <col min="15370" max="15370" width="4.875" style="754" customWidth="1"/>
    <col min="15371" max="15371" width="5.125" style="754" customWidth="1"/>
    <col min="15372" max="15372" width="6.5" style="754" bestFit="1" customWidth="1"/>
    <col min="15373" max="15373" width="5.375" style="754" customWidth="1"/>
    <col min="15374" max="15374" width="4.875" style="754" customWidth="1"/>
    <col min="15375" max="15375" width="7.5" style="754" bestFit="1" customWidth="1"/>
    <col min="15376" max="15376" width="6.5" style="754" bestFit="1" customWidth="1"/>
    <col min="15377" max="15377" width="4.875" style="754" customWidth="1"/>
    <col min="15378" max="15379" width="6.5" style="754" bestFit="1" customWidth="1"/>
    <col min="15380" max="15380" width="4.875" style="754" customWidth="1"/>
    <col min="15381" max="15381" width="6.5" style="754" bestFit="1" customWidth="1"/>
    <col min="15382" max="15382" width="7.125" style="754" customWidth="1"/>
    <col min="15383" max="15616" width="9" style="754"/>
    <col min="15617" max="15617" width="9.375" style="754" customWidth="1"/>
    <col min="15618" max="15619" width="4.875" style="754" customWidth="1"/>
    <col min="15620" max="15620" width="5.5" style="754" customWidth="1"/>
    <col min="15621" max="15622" width="4.875" style="754" customWidth="1"/>
    <col min="15623" max="15623" width="5.125" style="754" customWidth="1"/>
    <col min="15624" max="15624" width="6.375" style="754" customWidth="1"/>
    <col min="15625" max="15625" width="5.375" style="754" customWidth="1"/>
    <col min="15626" max="15626" width="4.875" style="754" customWidth="1"/>
    <col min="15627" max="15627" width="5.125" style="754" customWidth="1"/>
    <col min="15628" max="15628" width="6.5" style="754" bestFit="1" customWidth="1"/>
    <col min="15629" max="15629" width="5.375" style="754" customWidth="1"/>
    <col min="15630" max="15630" width="4.875" style="754" customWidth="1"/>
    <col min="15631" max="15631" width="7.5" style="754" bestFit="1" customWidth="1"/>
    <col min="15632" max="15632" width="6.5" style="754" bestFit="1" customWidth="1"/>
    <col min="15633" max="15633" width="4.875" style="754" customWidth="1"/>
    <col min="15634" max="15635" width="6.5" style="754" bestFit="1" customWidth="1"/>
    <col min="15636" max="15636" width="4.875" style="754" customWidth="1"/>
    <col min="15637" max="15637" width="6.5" style="754" bestFit="1" customWidth="1"/>
    <col min="15638" max="15638" width="7.125" style="754" customWidth="1"/>
    <col min="15639" max="15872" width="9" style="754"/>
    <col min="15873" max="15873" width="9.375" style="754" customWidth="1"/>
    <col min="15874" max="15875" width="4.875" style="754" customWidth="1"/>
    <col min="15876" max="15876" width="5.5" style="754" customWidth="1"/>
    <col min="15877" max="15878" width="4.875" style="754" customWidth="1"/>
    <col min="15879" max="15879" width="5.125" style="754" customWidth="1"/>
    <col min="15880" max="15880" width="6.375" style="754" customWidth="1"/>
    <col min="15881" max="15881" width="5.375" style="754" customWidth="1"/>
    <col min="15882" max="15882" width="4.875" style="754" customWidth="1"/>
    <col min="15883" max="15883" width="5.125" style="754" customWidth="1"/>
    <col min="15884" max="15884" width="6.5" style="754" bestFit="1" customWidth="1"/>
    <col min="15885" max="15885" width="5.375" style="754" customWidth="1"/>
    <col min="15886" max="15886" width="4.875" style="754" customWidth="1"/>
    <col min="15887" max="15887" width="7.5" style="754" bestFit="1" customWidth="1"/>
    <col min="15888" max="15888" width="6.5" style="754" bestFit="1" customWidth="1"/>
    <col min="15889" max="15889" width="4.875" style="754" customWidth="1"/>
    <col min="15890" max="15891" width="6.5" style="754" bestFit="1" customWidth="1"/>
    <col min="15892" max="15892" width="4.875" style="754" customWidth="1"/>
    <col min="15893" max="15893" width="6.5" style="754" bestFit="1" customWidth="1"/>
    <col min="15894" max="15894" width="7.125" style="754" customWidth="1"/>
    <col min="15895" max="16128" width="9" style="754"/>
    <col min="16129" max="16129" width="9.375" style="754" customWidth="1"/>
    <col min="16130" max="16131" width="4.875" style="754" customWidth="1"/>
    <col min="16132" max="16132" width="5.5" style="754" customWidth="1"/>
    <col min="16133" max="16134" width="4.875" style="754" customWidth="1"/>
    <col min="16135" max="16135" width="5.125" style="754" customWidth="1"/>
    <col min="16136" max="16136" width="6.375" style="754" customWidth="1"/>
    <col min="16137" max="16137" width="5.375" style="754" customWidth="1"/>
    <col min="16138" max="16138" width="4.875" style="754" customWidth="1"/>
    <col min="16139" max="16139" width="5.125" style="754" customWidth="1"/>
    <col min="16140" max="16140" width="6.5" style="754" bestFit="1" customWidth="1"/>
    <col min="16141" max="16141" width="5.375" style="754" customWidth="1"/>
    <col min="16142" max="16142" width="4.875" style="754" customWidth="1"/>
    <col min="16143" max="16143" width="7.5" style="754" bestFit="1" customWidth="1"/>
    <col min="16144" max="16144" width="6.5" style="754" bestFit="1" customWidth="1"/>
    <col min="16145" max="16145" width="4.875" style="754" customWidth="1"/>
    <col min="16146" max="16147" width="6.5" style="754" bestFit="1" customWidth="1"/>
    <col min="16148" max="16148" width="4.875" style="754" customWidth="1"/>
    <col min="16149" max="16149" width="6.5" style="754" bestFit="1" customWidth="1"/>
    <col min="16150" max="16150" width="7.125" style="754" customWidth="1"/>
    <col min="16151" max="16384" width="9" style="754"/>
  </cols>
  <sheetData>
    <row r="1" spans="1:25" s="742" customFormat="1" ht="12.2" customHeight="1">
      <c r="A1" s="739" t="s">
        <v>960</v>
      </c>
      <c r="B1" s="740"/>
      <c r="C1" s="740"/>
      <c r="D1" s="740"/>
      <c r="E1" s="740"/>
      <c r="F1" s="740"/>
      <c r="G1" s="740"/>
      <c r="H1" s="740"/>
      <c r="I1" s="740"/>
      <c r="J1" s="740"/>
      <c r="K1" s="740"/>
      <c r="L1" s="740"/>
      <c r="M1" s="740"/>
      <c r="N1" s="740"/>
      <c r="O1" s="740"/>
      <c r="P1" s="740"/>
      <c r="Q1" s="1642" t="s">
        <v>1136</v>
      </c>
      <c r="R1" s="1643"/>
      <c r="S1" s="1644" t="s">
        <v>1465</v>
      </c>
      <c r="T1" s="1645"/>
      <c r="U1" s="1645"/>
      <c r="V1" s="1646"/>
      <c r="W1" s="741"/>
      <c r="X1" s="741"/>
      <c r="Y1" s="741"/>
    </row>
    <row r="2" spans="1:25" s="742" customFormat="1" ht="12.2" customHeight="1">
      <c r="A2" s="739" t="s">
        <v>1138</v>
      </c>
      <c r="B2" s="743" t="s">
        <v>1440</v>
      </c>
      <c r="C2" s="744"/>
      <c r="D2" s="744"/>
      <c r="E2" s="744"/>
      <c r="F2" s="744"/>
      <c r="G2" s="744"/>
      <c r="H2" s="744"/>
      <c r="I2" s="744"/>
      <c r="J2" s="744"/>
      <c r="K2" s="744"/>
      <c r="L2" s="744"/>
      <c r="M2" s="744"/>
      <c r="N2" s="744"/>
      <c r="O2" s="744"/>
      <c r="P2" s="744"/>
      <c r="Q2" s="1642" t="s">
        <v>1466</v>
      </c>
      <c r="R2" s="1643"/>
      <c r="S2" s="1642" t="s">
        <v>1467</v>
      </c>
      <c r="T2" s="1647"/>
      <c r="U2" s="1647"/>
      <c r="V2" s="1648"/>
      <c r="W2" s="1" t="s">
        <v>12</v>
      </c>
      <c r="X2" s="741"/>
      <c r="Y2" s="741"/>
    </row>
    <row r="3" spans="1:25" s="771" customFormat="1" ht="20.25" customHeight="1">
      <c r="A3" s="770"/>
      <c r="B3" s="770"/>
      <c r="C3" s="770"/>
      <c r="D3" s="770"/>
      <c r="E3" s="770"/>
      <c r="F3" s="770"/>
      <c r="G3" s="746" t="s">
        <v>1483</v>
      </c>
      <c r="I3" s="740"/>
      <c r="K3" s="772"/>
      <c r="L3" s="773"/>
      <c r="M3" s="773"/>
      <c r="N3" s="770"/>
      <c r="O3" s="770"/>
      <c r="P3" s="770"/>
      <c r="Q3" s="770"/>
      <c r="R3" s="770"/>
      <c r="S3" s="770"/>
      <c r="T3" s="770"/>
      <c r="U3" s="774" t="s">
        <v>1443</v>
      </c>
      <c r="V3" s="775" t="s">
        <v>1469</v>
      </c>
      <c r="W3" s="776"/>
      <c r="X3" s="776"/>
      <c r="Y3" s="776"/>
    </row>
    <row r="4" spans="1:25" s="771" customFormat="1" ht="12.2" customHeight="1">
      <c r="A4" s="770"/>
      <c r="B4" s="770"/>
      <c r="C4" s="770"/>
      <c r="D4" s="770"/>
      <c r="E4" s="770"/>
      <c r="F4" s="770"/>
      <c r="G4" s="770"/>
      <c r="H4" s="770"/>
      <c r="I4" s="1649" t="s">
        <v>1470</v>
      </c>
      <c r="J4" s="1649"/>
      <c r="K4" s="1649"/>
      <c r="L4" s="1649"/>
      <c r="M4" s="1649"/>
      <c r="N4" s="770"/>
      <c r="O4" s="770"/>
      <c r="P4" s="770"/>
      <c r="Q4" s="770"/>
      <c r="R4" s="770"/>
      <c r="S4" s="770"/>
      <c r="T4" s="770"/>
      <c r="U4" s="770"/>
      <c r="V4" s="770"/>
      <c r="W4" s="776"/>
      <c r="X4" s="776"/>
      <c r="Y4" s="776"/>
    </row>
    <row r="5" spans="1:25" ht="12.2" customHeight="1">
      <c r="A5" s="751"/>
      <c r="B5" s="751"/>
      <c r="C5" s="751"/>
      <c r="D5" s="751"/>
      <c r="E5" s="751"/>
      <c r="F5" s="751"/>
      <c r="G5" s="751"/>
      <c r="H5" s="751"/>
      <c r="I5" s="751"/>
      <c r="J5" s="751"/>
      <c r="K5" s="751"/>
      <c r="L5" s="751"/>
      <c r="M5" s="751"/>
      <c r="N5" s="751"/>
      <c r="O5" s="751"/>
      <c r="P5" s="751"/>
      <c r="Q5" s="751"/>
      <c r="R5" s="751"/>
      <c r="S5" s="751"/>
      <c r="T5" s="751"/>
      <c r="U5" s="751"/>
      <c r="V5" s="751"/>
      <c r="W5" s="753"/>
      <c r="X5" s="753"/>
      <c r="Y5" s="753"/>
    </row>
    <row r="6" spans="1:25" ht="12.2" customHeight="1">
      <c r="A6" s="755"/>
      <c r="B6" s="1650" t="s">
        <v>1454</v>
      </c>
      <c r="C6" s="1651"/>
      <c r="D6" s="1651"/>
      <c r="E6" s="1651"/>
      <c r="F6" s="1651"/>
      <c r="G6" s="1651"/>
      <c r="H6" s="1651"/>
      <c r="I6" s="1651"/>
      <c r="J6" s="1651"/>
      <c r="K6" s="1651"/>
      <c r="L6" s="1651"/>
      <c r="M6" s="1652"/>
      <c r="N6" s="1650" t="s">
        <v>1455</v>
      </c>
      <c r="O6" s="1651"/>
      <c r="P6" s="1652"/>
      <c r="Q6" s="1650" t="s">
        <v>1456</v>
      </c>
      <c r="R6" s="1651"/>
      <c r="S6" s="1652"/>
      <c r="T6" s="1650" t="s">
        <v>1457</v>
      </c>
      <c r="U6" s="1651"/>
      <c r="V6" s="1651"/>
      <c r="W6" s="753"/>
      <c r="X6" s="753"/>
      <c r="Y6" s="753"/>
    </row>
    <row r="7" spans="1:25" ht="12.2" customHeight="1">
      <c r="A7" s="755" t="s">
        <v>1472</v>
      </c>
      <c r="B7" s="1662" t="s">
        <v>1473</v>
      </c>
      <c r="C7" s="1663"/>
      <c r="D7" s="1663"/>
      <c r="E7" s="1664"/>
      <c r="F7" s="1655" t="s">
        <v>1476</v>
      </c>
      <c r="G7" s="1665" t="s">
        <v>1477</v>
      </c>
      <c r="H7" s="1666"/>
      <c r="I7" s="1667"/>
      <c r="J7" s="1655" t="s">
        <v>1476</v>
      </c>
      <c r="K7" s="1668" t="s">
        <v>1479</v>
      </c>
      <c r="L7" s="1669"/>
      <c r="M7" s="1670"/>
      <c r="N7" s="1655" t="s">
        <v>1473</v>
      </c>
      <c r="O7" s="777"/>
      <c r="P7" s="778"/>
      <c r="Q7" s="1655" t="s">
        <v>1473</v>
      </c>
      <c r="R7" s="777"/>
      <c r="S7" s="778"/>
      <c r="T7" s="1655" t="s">
        <v>1473</v>
      </c>
      <c r="U7" s="777"/>
      <c r="V7" s="779"/>
      <c r="W7" s="753"/>
      <c r="X7" s="753"/>
      <c r="Y7" s="753"/>
    </row>
    <row r="8" spans="1:25" ht="15.75" customHeight="1">
      <c r="A8" s="759"/>
      <c r="B8" s="760" t="s">
        <v>1478</v>
      </c>
      <c r="C8" s="760" t="s">
        <v>1480</v>
      </c>
      <c r="D8" s="760" t="s">
        <v>1481</v>
      </c>
      <c r="E8" s="760" t="s">
        <v>1159</v>
      </c>
      <c r="F8" s="1656"/>
      <c r="G8" s="764" t="s">
        <v>1480</v>
      </c>
      <c r="H8" s="762" t="s">
        <v>1481</v>
      </c>
      <c r="I8" s="762" t="s">
        <v>1159</v>
      </c>
      <c r="J8" s="1658"/>
      <c r="K8" s="762" t="s">
        <v>1480</v>
      </c>
      <c r="L8" s="765" t="s">
        <v>1481</v>
      </c>
      <c r="M8" s="762" t="s">
        <v>1159</v>
      </c>
      <c r="N8" s="1656"/>
      <c r="O8" s="780" t="s">
        <v>1484</v>
      </c>
      <c r="P8" s="781" t="s">
        <v>1485</v>
      </c>
      <c r="Q8" s="1658"/>
      <c r="R8" s="780" t="s">
        <v>1484</v>
      </c>
      <c r="S8" s="781" t="s">
        <v>1485</v>
      </c>
      <c r="T8" s="1658"/>
      <c r="U8" s="780" t="s">
        <v>1484</v>
      </c>
      <c r="V8" s="782" t="s">
        <v>1485</v>
      </c>
      <c r="W8" s="753"/>
      <c r="X8" s="753"/>
      <c r="Y8" s="753"/>
    </row>
    <row r="9" spans="1:25" ht="12.2" customHeight="1">
      <c r="A9" s="755" t="s">
        <v>1482</v>
      </c>
      <c r="B9" s="766">
        <v>0</v>
      </c>
      <c r="C9" s="766">
        <v>0</v>
      </c>
      <c r="D9" s="766">
        <v>0</v>
      </c>
      <c r="E9" s="766">
        <v>0</v>
      </c>
      <c r="F9" s="766">
        <v>0</v>
      </c>
      <c r="G9" s="766">
        <v>0</v>
      </c>
      <c r="H9" s="766">
        <v>0</v>
      </c>
      <c r="I9" s="766">
        <v>0</v>
      </c>
      <c r="J9" s="766">
        <v>0</v>
      </c>
      <c r="K9" s="766">
        <v>0</v>
      </c>
      <c r="L9" s="766">
        <v>0</v>
      </c>
      <c r="M9" s="766">
        <v>0</v>
      </c>
      <c r="N9" s="766">
        <v>0</v>
      </c>
      <c r="O9" s="766">
        <v>0</v>
      </c>
      <c r="P9" s="766">
        <v>0</v>
      </c>
      <c r="Q9" s="767">
        <v>0</v>
      </c>
      <c r="R9" s="767">
        <v>0</v>
      </c>
      <c r="S9" s="767">
        <v>0</v>
      </c>
      <c r="T9" s="766">
        <v>9</v>
      </c>
      <c r="U9" s="766">
        <v>9</v>
      </c>
      <c r="V9" s="783">
        <v>0</v>
      </c>
      <c r="W9" s="753"/>
      <c r="X9" s="753"/>
      <c r="Y9" s="753"/>
    </row>
    <row r="10" spans="1:25" ht="12.2" customHeight="1">
      <c r="A10" s="768"/>
      <c r="B10" s="766"/>
      <c r="C10" s="766"/>
      <c r="D10" s="766"/>
      <c r="E10" s="766"/>
      <c r="F10" s="766"/>
      <c r="G10" s="766"/>
      <c r="H10" s="766"/>
      <c r="I10" s="766"/>
      <c r="J10" s="766"/>
      <c r="K10" s="766"/>
      <c r="L10" s="766"/>
      <c r="M10" s="766"/>
      <c r="N10" s="766"/>
      <c r="O10" s="766"/>
      <c r="P10" s="766"/>
      <c r="Q10" s="766"/>
      <c r="R10" s="766"/>
      <c r="S10" s="766"/>
      <c r="T10" s="766"/>
      <c r="U10" s="766"/>
      <c r="V10" s="784"/>
      <c r="W10" s="753"/>
      <c r="X10" s="753"/>
      <c r="Y10" s="753"/>
    </row>
    <row r="11" spans="1:25" ht="12.2" customHeight="1">
      <c r="A11" s="768"/>
      <c r="B11" s="766"/>
      <c r="C11" s="766"/>
      <c r="D11" s="766"/>
      <c r="E11" s="766"/>
      <c r="F11" s="766"/>
      <c r="G11" s="766"/>
      <c r="H11" s="766"/>
      <c r="I11" s="766"/>
      <c r="J11" s="766"/>
      <c r="K11" s="766"/>
      <c r="L11" s="766"/>
      <c r="M11" s="766"/>
      <c r="N11" s="766"/>
      <c r="O11" s="766"/>
      <c r="P11" s="766"/>
      <c r="Q11" s="766"/>
      <c r="R11" s="766"/>
      <c r="S11" s="766"/>
      <c r="T11" s="766"/>
      <c r="U11" s="766"/>
      <c r="V11" s="784"/>
      <c r="W11" s="753"/>
      <c r="X11" s="753"/>
      <c r="Y11" s="753"/>
    </row>
    <row r="12" spans="1:25" ht="12.2" customHeight="1">
      <c r="A12" s="768"/>
      <c r="B12" s="766"/>
      <c r="C12" s="766"/>
      <c r="D12" s="766"/>
      <c r="E12" s="766"/>
      <c r="F12" s="766"/>
      <c r="G12" s="766"/>
      <c r="H12" s="766"/>
      <c r="I12" s="766"/>
      <c r="J12" s="766"/>
      <c r="K12" s="766"/>
      <c r="L12" s="766"/>
      <c r="M12" s="766"/>
      <c r="N12" s="766"/>
      <c r="O12" s="766"/>
      <c r="P12" s="766"/>
      <c r="Q12" s="766"/>
      <c r="R12" s="766"/>
      <c r="S12" s="766"/>
      <c r="T12" s="766"/>
      <c r="U12" s="766"/>
      <c r="V12" s="784"/>
      <c r="W12" s="753"/>
      <c r="X12" s="753"/>
      <c r="Y12" s="753"/>
    </row>
    <row r="13" spans="1:25" ht="12.2" customHeight="1">
      <c r="A13" s="768"/>
      <c r="B13" s="766"/>
      <c r="C13" s="766"/>
      <c r="D13" s="766"/>
      <c r="E13" s="766"/>
      <c r="F13" s="766"/>
      <c r="G13" s="766"/>
      <c r="H13" s="766"/>
      <c r="I13" s="766"/>
      <c r="J13" s="766"/>
      <c r="K13" s="766"/>
      <c r="L13" s="766"/>
      <c r="M13" s="766"/>
      <c r="N13" s="766"/>
      <c r="O13" s="766"/>
      <c r="P13" s="766"/>
      <c r="Q13" s="766"/>
      <c r="R13" s="766"/>
      <c r="S13" s="766"/>
      <c r="T13" s="766"/>
      <c r="U13" s="766"/>
      <c r="V13" s="784"/>
      <c r="W13" s="753"/>
      <c r="X13" s="753"/>
      <c r="Y13" s="753"/>
    </row>
    <row r="14" spans="1:25" ht="12.2" customHeight="1">
      <c r="A14" s="768"/>
      <c r="B14" s="766"/>
      <c r="C14" s="766"/>
      <c r="D14" s="766"/>
      <c r="E14" s="766"/>
      <c r="F14" s="766"/>
      <c r="G14" s="766"/>
      <c r="H14" s="766"/>
      <c r="I14" s="766"/>
      <c r="J14" s="766"/>
      <c r="K14" s="766"/>
      <c r="L14" s="766"/>
      <c r="M14" s="766"/>
      <c r="N14" s="766"/>
      <c r="O14" s="766"/>
      <c r="P14" s="766"/>
      <c r="Q14" s="766"/>
      <c r="R14" s="766"/>
      <c r="S14" s="766"/>
      <c r="T14" s="766"/>
      <c r="U14" s="766"/>
      <c r="V14" s="784"/>
      <c r="W14" s="753"/>
      <c r="X14" s="753"/>
      <c r="Y14" s="753"/>
    </row>
    <row r="15" spans="1:25" ht="12.2" customHeight="1">
      <c r="A15" s="768"/>
      <c r="B15" s="766"/>
      <c r="C15" s="766"/>
      <c r="D15" s="766"/>
      <c r="E15" s="766"/>
      <c r="F15" s="766"/>
      <c r="G15" s="766"/>
      <c r="H15" s="766"/>
      <c r="I15" s="766"/>
      <c r="J15" s="766"/>
      <c r="K15" s="766"/>
      <c r="L15" s="766"/>
      <c r="M15" s="766"/>
      <c r="N15" s="766"/>
      <c r="O15" s="766"/>
      <c r="P15" s="766"/>
      <c r="Q15" s="766"/>
      <c r="R15" s="766"/>
      <c r="S15" s="766"/>
      <c r="T15" s="766"/>
      <c r="U15" s="766"/>
      <c r="V15" s="784"/>
      <c r="W15" s="753"/>
      <c r="X15" s="753"/>
      <c r="Y15" s="753"/>
    </row>
    <row r="16" spans="1:25" ht="12.2" customHeight="1">
      <c r="A16" s="768"/>
      <c r="B16" s="766"/>
      <c r="C16" s="766"/>
      <c r="D16" s="766"/>
      <c r="E16" s="766"/>
      <c r="F16" s="766"/>
      <c r="G16" s="766"/>
      <c r="H16" s="766"/>
      <c r="I16" s="766"/>
      <c r="J16" s="766"/>
      <c r="K16" s="766"/>
      <c r="L16" s="766"/>
      <c r="M16" s="766"/>
      <c r="N16" s="766"/>
      <c r="O16" s="766"/>
      <c r="P16" s="766"/>
      <c r="Q16" s="766"/>
      <c r="R16" s="766"/>
      <c r="S16" s="766"/>
      <c r="T16" s="766"/>
      <c r="U16" s="766"/>
      <c r="V16" s="784"/>
      <c r="W16" s="753"/>
      <c r="X16" s="753"/>
      <c r="Y16" s="753"/>
    </row>
    <row r="17" spans="1:25" ht="12.2" customHeight="1">
      <c r="A17" s="768"/>
      <c r="B17" s="766"/>
      <c r="C17" s="766"/>
      <c r="D17" s="766"/>
      <c r="E17" s="766"/>
      <c r="F17" s="766"/>
      <c r="G17" s="766"/>
      <c r="H17" s="766"/>
      <c r="I17" s="766"/>
      <c r="J17" s="766"/>
      <c r="K17" s="766"/>
      <c r="L17" s="766"/>
      <c r="M17" s="766"/>
      <c r="N17" s="766"/>
      <c r="O17" s="766"/>
      <c r="P17" s="766"/>
      <c r="Q17" s="766"/>
      <c r="R17" s="766"/>
      <c r="S17" s="766"/>
      <c r="T17" s="766"/>
      <c r="U17" s="766"/>
      <c r="V17" s="784"/>
      <c r="W17" s="753"/>
      <c r="X17" s="753"/>
      <c r="Y17" s="753"/>
    </row>
    <row r="18" spans="1:25" ht="12.2" customHeight="1">
      <c r="A18" s="768"/>
      <c r="B18" s="766"/>
      <c r="C18" s="766"/>
      <c r="D18" s="766"/>
      <c r="E18" s="766"/>
      <c r="F18" s="766"/>
      <c r="G18" s="766"/>
      <c r="H18" s="766"/>
      <c r="I18" s="766"/>
      <c r="J18" s="766"/>
      <c r="K18" s="766"/>
      <c r="L18" s="766"/>
      <c r="M18" s="766"/>
      <c r="N18" s="766"/>
      <c r="O18" s="766"/>
      <c r="P18" s="766"/>
      <c r="Q18" s="766"/>
      <c r="R18" s="766"/>
      <c r="S18" s="766"/>
      <c r="T18" s="766"/>
      <c r="U18" s="766"/>
      <c r="V18" s="784"/>
      <c r="W18" s="753"/>
      <c r="X18" s="753"/>
      <c r="Y18" s="753"/>
    </row>
    <row r="19" spans="1:25" ht="12.2" customHeight="1">
      <c r="A19" s="768"/>
      <c r="B19" s="766"/>
      <c r="C19" s="766"/>
      <c r="D19" s="766"/>
      <c r="E19" s="766"/>
      <c r="F19" s="766"/>
      <c r="G19" s="766"/>
      <c r="H19" s="766"/>
      <c r="I19" s="766"/>
      <c r="J19" s="766"/>
      <c r="K19" s="766"/>
      <c r="L19" s="766"/>
      <c r="M19" s="766"/>
      <c r="N19" s="766"/>
      <c r="O19" s="766"/>
      <c r="P19" s="766"/>
      <c r="Q19" s="766"/>
      <c r="R19" s="766"/>
      <c r="S19" s="766"/>
      <c r="T19" s="766"/>
      <c r="U19" s="766"/>
      <c r="V19" s="784"/>
      <c r="W19" s="753"/>
      <c r="X19" s="753"/>
      <c r="Y19" s="753"/>
    </row>
    <row r="20" spans="1:25" ht="12.2" customHeight="1">
      <c r="A20" s="768"/>
      <c r="B20" s="766"/>
      <c r="C20" s="766"/>
      <c r="D20" s="766"/>
      <c r="E20" s="766"/>
      <c r="F20" s="766"/>
      <c r="G20" s="766"/>
      <c r="H20" s="766"/>
      <c r="I20" s="766"/>
      <c r="J20" s="766"/>
      <c r="K20" s="766"/>
      <c r="L20" s="766"/>
      <c r="M20" s="766"/>
      <c r="N20" s="766"/>
      <c r="O20" s="766"/>
      <c r="P20" s="766"/>
      <c r="Q20" s="766"/>
      <c r="R20" s="766"/>
      <c r="S20" s="766"/>
      <c r="T20" s="766"/>
      <c r="U20" s="766"/>
      <c r="V20" s="784"/>
      <c r="W20" s="753"/>
      <c r="X20" s="753"/>
      <c r="Y20" s="753"/>
    </row>
    <row r="21" spans="1:25" ht="12.2" customHeight="1">
      <c r="A21" s="768"/>
      <c r="B21" s="766"/>
      <c r="C21" s="766"/>
      <c r="D21" s="766"/>
      <c r="E21" s="766"/>
      <c r="F21" s="766"/>
      <c r="G21" s="766"/>
      <c r="H21" s="766"/>
      <c r="I21" s="766"/>
      <c r="J21" s="766"/>
      <c r="K21" s="766"/>
      <c r="L21" s="766"/>
      <c r="M21" s="766"/>
      <c r="N21" s="766"/>
      <c r="O21" s="766"/>
      <c r="P21" s="766"/>
      <c r="Q21" s="766"/>
      <c r="R21" s="766"/>
      <c r="S21" s="766"/>
      <c r="T21" s="766"/>
      <c r="U21" s="766"/>
      <c r="V21" s="784"/>
      <c r="W21" s="753"/>
      <c r="X21" s="753"/>
      <c r="Y21" s="753"/>
    </row>
    <row r="22" spans="1:25" ht="12.2" customHeight="1">
      <c r="A22" s="768"/>
      <c r="B22" s="766"/>
      <c r="C22" s="766"/>
      <c r="D22" s="766"/>
      <c r="E22" s="766"/>
      <c r="F22" s="766"/>
      <c r="G22" s="766"/>
      <c r="H22" s="766"/>
      <c r="I22" s="766"/>
      <c r="J22" s="766"/>
      <c r="K22" s="766"/>
      <c r="L22" s="766"/>
      <c r="M22" s="766"/>
      <c r="N22" s="766"/>
      <c r="O22" s="766"/>
      <c r="P22" s="766"/>
      <c r="Q22" s="766"/>
      <c r="R22" s="766"/>
      <c r="S22" s="766"/>
      <c r="T22" s="766"/>
      <c r="U22" s="766"/>
      <c r="V22" s="784"/>
      <c r="W22" s="753"/>
      <c r="X22" s="753"/>
      <c r="Y22" s="753"/>
    </row>
    <row r="23" spans="1:25" ht="12.2" customHeight="1">
      <c r="A23" s="768"/>
      <c r="B23" s="766"/>
      <c r="C23" s="766"/>
      <c r="D23" s="766"/>
      <c r="E23" s="766"/>
      <c r="F23" s="766"/>
      <c r="G23" s="766"/>
      <c r="H23" s="766"/>
      <c r="I23" s="766"/>
      <c r="J23" s="766"/>
      <c r="K23" s="766"/>
      <c r="L23" s="766"/>
      <c r="M23" s="766"/>
      <c r="N23" s="766"/>
      <c r="O23" s="766"/>
      <c r="P23" s="766"/>
      <c r="Q23" s="766"/>
      <c r="R23" s="766"/>
      <c r="S23" s="766"/>
      <c r="T23" s="766"/>
      <c r="U23" s="766"/>
      <c r="V23" s="784"/>
      <c r="W23" s="753"/>
      <c r="X23" s="753"/>
      <c r="Y23" s="753"/>
    </row>
    <row r="24" spans="1:25" ht="12.2" customHeight="1">
      <c r="A24" s="768"/>
      <c r="B24" s="766"/>
      <c r="C24" s="766"/>
      <c r="D24" s="766"/>
      <c r="E24" s="766"/>
      <c r="F24" s="766"/>
      <c r="G24" s="766"/>
      <c r="H24" s="766"/>
      <c r="I24" s="766"/>
      <c r="J24" s="766"/>
      <c r="K24" s="766"/>
      <c r="L24" s="766"/>
      <c r="M24" s="766"/>
      <c r="N24" s="766"/>
      <c r="O24" s="766"/>
      <c r="P24" s="766"/>
      <c r="Q24" s="766"/>
      <c r="R24" s="766"/>
      <c r="S24" s="766"/>
      <c r="T24" s="766"/>
      <c r="U24" s="766"/>
      <c r="V24" s="784"/>
      <c r="W24" s="753"/>
      <c r="X24" s="753"/>
      <c r="Y24" s="753"/>
    </row>
    <row r="25" spans="1:25" ht="12.2" customHeight="1">
      <c r="A25" s="768"/>
      <c r="B25" s="766"/>
      <c r="C25" s="766"/>
      <c r="D25" s="766"/>
      <c r="E25" s="766"/>
      <c r="F25" s="766"/>
      <c r="G25" s="766"/>
      <c r="H25" s="766"/>
      <c r="I25" s="766"/>
      <c r="J25" s="766"/>
      <c r="K25" s="766"/>
      <c r="L25" s="766"/>
      <c r="M25" s="766"/>
      <c r="N25" s="766"/>
      <c r="O25" s="766"/>
      <c r="P25" s="766"/>
      <c r="Q25" s="766"/>
      <c r="R25" s="766"/>
      <c r="S25" s="766"/>
      <c r="T25" s="766"/>
      <c r="U25" s="766"/>
      <c r="V25" s="784"/>
      <c r="W25" s="753"/>
      <c r="X25" s="753"/>
      <c r="Y25" s="753"/>
    </row>
    <row r="26" spans="1:25" ht="12.2" customHeight="1">
      <c r="A26" s="768"/>
      <c r="B26" s="766"/>
      <c r="C26" s="766"/>
      <c r="D26" s="766"/>
      <c r="E26" s="766"/>
      <c r="F26" s="766"/>
      <c r="G26" s="766"/>
      <c r="H26" s="766"/>
      <c r="I26" s="766"/>
      <c r="J26" s="766"/>
      <c r="K26" s="766"/>
      <c r="L26" s="766"/>
      <c r="M26" s="766"/>
      <c r="N26" s="766"/>
      <c r="O26" s="766"/>
      <c r="P26" s="766"/>
      <c r="Q26" s="766"/>
      <c r="R26" s="766"/>
      <c r="S26" s="766"/>
      <c r="T26" s="766"/>
      <c r="U26" s="766"/>
      <c r="V26" s="784"/>
      <c r="W26" s="753"/>
      <c r="X26" s="753"/>
      <c r="Y26" s="753"/>
    </row>
    <row r="27" spans="1:25" ht="12.2" customHeight="1">
      <c r="A27" s="768"/>
      <c r="B27" s="766"/>
      <c r="C27" s="766"/>
      <c r="D27" s="766"/>
      <c r="E27" s="766"/>
      <c r="F27" s="766"/>
      <c r="G27" s="766"/>
      <c r="H27" s="766"/>
      <c r="I27" s="766"/>
      <c r="J27" s="766"/>
      <c r="K27" s="766"/>
      <c r="L27" s="766"/>
      <c r="M27" s="766"/>
      <c r="N27" s="766"/>
      <c r="O27" s="766"/>
      <c r="P27" s="766"/>
      <c r="Q27" s="766"/>
      <c r="R27" s="766"/>
      <c r="S27" s="766"/>
      <c r="T27" s="766"/>
      <c r="U27" s="766"/>
      <c r="V27" s="784"/>
      <c r="W27" s="753"/>
      <c r="X27" s="753"/>
      <c r="Y27" s="753"/>
    </row>
    <row r="28" spans="1:25" ht="12.2" customHeight="1">
      <c r="A28" s="768"/>
      <c r="B28" s="766"/>
      <c r="C28" s="766"/>
      <c r="D28" s="766"/>
      <c r="E28" s="766"/>
      <c r="F28" s="766"/>
      <c r="G28" s="766"/>
      <c r="H28" s="766"/>
      <c r="I28" s="766"/>
      <c r="J28" s="766"/>
      <c r="K28" s="766"/>
      <c r="L28" s="766"/>
      <c r="M28" s="766"/>
      <c r="N28" s="766"/>
      <c r="O28" s="766"/>
      <c r="P28" s="766"/>
      <c r="Q28" s="766"/>
      <c r="R28" s="766"/>
      <c r="S28" s="766"/>
      <c r="T28" s="766"/>
      <c r="U28" s="766"/>
      <c r="V28" s="784"/>
      <c r="W28" s="753"/>
      <c r="X28" s="753"/>
      <c r="Y28" s="753"/>
    </row>
    <row r="29" spans="1:25" ht="12.2" customHeight="1">
      <c r="A29" s="768"/>
      <c r="B29" s="766"/>
      <c r="C29" s="766"/>
      <c r="D29" s="766"/>
      <c r="E29" s="766"/>
      <c r="F29" s="766"/>
      <c r="G29" s="766"/>
      <c r="H29" s="766"/>
      <c r="I29" s="766"/>
      <c r="J29" s="766"/>
      <c r="K29" s="766"/>
      <c r="L29" s="766"/>
      <c r="M29" s="766"/>
      <c r="N29" s="766"/>
      <c r="O29" s="766"/>
      <c r="P29" s="766"/>
      <c r="Q29" s="766"/>
      <c r="R29" s="766"/>
      <c r="S29" s="766"/>
      <c r="T29" s="766"/>
      <c r="U29" s="766"/>
      <c r="V29" s="784"/>
      <c r="W29" s="753"/>
      <c r="X29" s="753"/>
      <c r="Y29" s="753"/>
    </row>
    <row r="30" spans="1:25" ht="12.2" customHeight="1">
      <c r="A30" s="768"/>
      <c r="B30" s="766"/>
      <c r="C30" s="766"/>
      <c r="D30" s="766"/>
      <c r="E30" s="766"/>
      <c r="F30" s="766"/>
      <c r="G30" s="766"/>
      <c r="H30" s="766"/>
      <c r="I30" s="766"/>
      <c r="J30" s="766"/>
      <c r="K30" s="766"/>
      <c r="L30" s="766"/>
      <c r="M30" s="766"/>
      <c r="N30" s="766"/>
      <c r="O30" s="766"/>
      <c r="P30" s="766"/>
      <c r="Q30" s="766"/>
      <c r="R30" s="766"/>
      <c r="S30" s="766"/>
      <c r="T30" s="766"/>
      <c r="U30" s="766"/>
      <c r="V30" s="784"/>
      <c r="W30" s="753"/>
      <c r="X30" s="753"/>
      <c r="Y30" s="753"/>
    </row>
    <row r="31" spans="1:25" ht="12.2" customHeight="1">
      <c r="A31" s="768"/>
      <c r="B31" s="766"/>
      <c r="C31" s="766"/>
      <c r="D31" s="766"/>
      <c r="E31" s="766"/>
      <c r="F31" s="766"/>
      <c r="G31" s="766"/>
      <c r="H31" s="766"/>
      <c r="I31" s="766"/>
      <c r="J31" s="766"/>
      <c r="K31" s="766"/>
      <c r="L31" s="766"/>
      <c r="M31" s="766"/>
      <c r="N31" s="766"/>
      <c r="O31" s="766"/>
      <c r="P31" s="766"/>
      <c r="Q31" s="766"/>
      <c r="R31" s="766"/>
      <c r="S31" s="766"/>
      <c r="T31" s="766"/>
      <c r="U31" s="766"/>
      <c r="V31" s="784"/>
      <c r="W31" s="753"/>
      <c r="X31" s="753"/>
      <c r="Y31" s="753"/>
    </row>
    <row r="32" spans="1:25" ht="12.2" customHeight="1">
      <c r="A32" s="768"/>
      <c r="B32" s="766"/>
      <c r="C32" s="766"/>
      <c r="D32" s="766"/>
      <c r="E32" s="766"/>
      <c r="F32" s="766"/>
      <c r="G32" s="766"/>
      <c r="H32" s="766"/>
      <c r="I32" s="766"/>
      <c r="J32" s="766"/>
      <c r="K32" s="766"/>
      <c r="L32" s="766"/>
      <c r="M32" s="766"/>
      <c r="N32" s="766"/>
      <c r="O32" s="766"/>
      <c r="P32" s="766"/>
      <c r="Q32" s="766"/>
      <c r="R32" s="766"/>
      <c r="S32" s="766"/>
      <c r="T32" s="766"/>
      <c r="U32" s="766"/>
      <c r="V32" s="784"/>
      <c r="W32" s="753"/>
      <c r="X32" s="753"/>
      <c r="Y32" s="753"/>
    </row>
    <row r="33" spans="1:25" ht="12.2" customHeight="1">
      <c r="A33" s="759"/>
      <c r="B33" s="785"/>
      <c r="C33" s="785"/>
      <c r="D33" s="785"/>
      <c r="E33" s="785"/>
      <c r="F33" s="785"/>
      <c r="G33" s="785"/>
      <c r="H33" s="785"/>
      <c r="I33" s="785"/>
      <c r="J33" s="785"/>
      <c r="K33" s="785"/>
      <c r="L33" s="785"/>
      <c r="M33" s="785"/>
      <c r="N33" s="785"/>
      <c r="O33" s="785"/>
      <c r="P33" s="785"/>
      <c r="Q33" s="785"/>
      <c r="R33" s="766"/>
      <c r="S33" s="766"/>
      <c r="T33" s="786"/>
      <c r="U33" s="786"/>
      <c r="V33" s="787"/>
      <c r="W33" s="753"/>
      <c r="X33" s="753"/>
      <c r="Y33" s="753"/>
    </row>
    <row r="34" spans="1:25" ht="12.2" customHeight="1">
      <c r="A34" s="788" t="s">
        <v>996</v>
      </c>
      <c r="B34" s="788"/>
      <c r="C34" s="788"/>
      <c r="D34" s="752"/>
      <c r="E34" s="788" t="s">
        <v>997</v>
      </c>
      <c r="F34" s="788"/>
      <c r="G34" s="752"/>
      <c r="H34" s="788"/>
      <c r="I34" s="788"/>
      <c r="J34" s="788" t="s">
        <v>1035</v>
      </c>
      <c r="K34" s="752"/>
      <c r="L34" s="788"/>
      <c r="M34" s="788"/>
      <c r="N34" s="789"/>
      <c r="O34" s="788" t="s">
        <v>1459</v>
      </c>
      <c r="P34" s="752"/>
      <c r="Q34" s="790"/>
      <c r="R34" s="791"/>
      <c r="S34" s="791"/>
      <c r="T34" s="792"/>
      <c r="U34" s="791"/>
      <c r="V34" s="793" t="s">
        <v>1460</v>
      </c>
      <c r="W34" s="753"/>
      <c r="X34" s="753"/>
      <c r="Y34" s="753"/>
    </row>
    <row r="35" spans="1:25" ht="12.2" customHeight="1">
      <c r="A35" s="789"/>
      <c r="B35" s="789"/>
      <c r="C35" s="789"/>
      <c r="D35" s="789"/>
      <c r="E35" s="789"/>
      <c r="F35" s="789"/>
      <c r="G35" s="752"/>
      <c r="H35" s="789"/>
      <c r="I35" s="789"/>
      <c r="J35" s="788" t="s">
        <v>1037</v>
      </c>
      <c r="K35" s="752"/>
      <c r="L35" s="789"/>
      <c r="M35" s="789"/>
      <c r="N35" s="789"/>
      <c r="O35" s="789"/>
      <c r="P35" s="789"/>
      <c r="Q35" s="752"/>
      <c r="R35" s="752"/>
      <c r="S35" s="752"/>
      <c r="T35" s="752"/>
      <c r="U35" s="752"/>
      <c r="V35" s="752"/>
      <c r="W35" s="753"/>
      <c r="X35" s="753"/>
      <c r="Y35" s="753"/>
    </row>
    <row r="36" spans="1:25" ht="12.2" customHeight="1">
      <c r="A36" s="789"/>
      <c r="B36" s="789"/>
      <c r="C36" s="789"/>
      <c r="D36" s="789"/>
      <c r="E36" s="789"/>
      <c r="F36" s="789"/>
      <c r="G36" s="752"/>
      <c r="H36" s="789"/>
      <c r="I36" s="789"/>
      <c r="J36" s="788"/>
      <c r="K36" s="752"/>
      <c r="L36" s="789"/>
      <c r="M36" s="789"/>
      <c r="N36" s="789"/>
      <c r="O36" s="789"/>
      <c r="P36" s="789"/>
      <c r="Q36" s="752"/>
      <c r="R36" s="752"/>
      <c r="S36" s="752"/>
      <c r="T36" s="752"/>
      <c r="U36" s="752"/>
      <c r="V36" s="752"/>
      <c r="W36" s="753"/>
      <c r="X36" s="753"/>
      <c r="Y36" s="753"/>
    </row>
    <row r="37" spans="1:25" ht="12.2" customHeight="1">
      <c r="A37" s="790" t="s">
        <v>1486</v>
      </c>
      <c r="B37" s="752"/>
      <c r="C37" s="752"/>
      <c r="D37" s="752"/>
      <c r="E37" s="752"/>
      <c r="F37" s="752"/>
      <c r="G37" s="752"/>
      <c r="H37" s="752"/>
      <c r="I37" s="752"/>
      <c r="J37" s="752"/>
      <c r="K37" s="752"/>
      <c r="L37" s="752"/>
      <c r="M37" s="752"/>
      <c r="N37" s="752"/>
      <c r="O37" s="752"/>
      <c r="P37" s="752"/>
      <c r="Q37" s="752"/>
      <c r="R37" s="752"/>
      <c r="S37" s="752"/>
      <c r="T37" s="752"/>
      <c r="U37" s="752"/>
      <c r="V37" s="752"/>
      <c r="W37" s="753"/>
      <c r="X37" s="753"/>
      <c r="Y37" s="753"/>
    </row>
    <row r="38" spans="1:25" ht="12.2" customHeight="1">
      <c r="A38" s="790" t="s">
        <v>1487</v>
      </c>
      <c r="B38" s="752"/>
      <c r="C38" s="752"/>
      <c r="D38" s="752"/>
      <c r="E38" s="752"/>
      <c r="F38" s="752"/>
      <c r="G38" s="752"/>
      <c r="H38" s="752"/>
      <c r="I38" s="752"/>
      <c r="J38" s="752"/>
      <c r="K38" s="752"/>
      <c r="L38" s="752"/>
      <c r="M38" s="752"/>
      <c r="N38" s="752"/>
      <c r="O38" s="752"/>
      <c r="P38" s="752"/>
      <c r="Q38" s="752"/>
      <c r="R38" s="752"/>
      <c r="S38" s="752"/>
      <c r="T38" s="752"/>
      <c r="U38" s="752"/>
      <c r="V38" s="752"/>
      <c r="W38" s="753"/>
      <c r="X38" s="753"/>
      <c r="Y38" s="753"/>
    </row>
    <row r="39" spans="1:25" ht="12.2" customHeight="1">
      <c r="A39" s="790" t="s">
        <v>1488</v>
      </c>
      <c r="B39" s="752"/>
      <c r="C39" s="752"/>
      <c r="D39" s="752"/>
      <c r="E39" s="752"/>
      <c r="F39" s="752"/>
      <c r="G39" s="752"/>
      <c r="H39" s="752"/>
      <c r="I39" s="752"/>
      <c r="J39" s="752"/>
      <c r="K39" s="752"/>
      <c r="L39" s="752"/>
      <c r="M39" s="752"/>
      <c r="N39" s="752"/>
      <c r="O39" s="752"/>
      <c r="P39" s="752"/>
      <c r="Q39" s="752"/>
      <c r="R39" s="752"/>
      <c r="S39" s="752"/>
      <c r="T39" s="752"/>
      <c r="U39" s="752"/>
      <c r="V39" s="752"/>
      <c r="W39" s="753"/>
      <c r="X39" s="753"/>
      <c r="Y39" s="753"/>
    </row>
    <row r="40" spans="1:25" ht="12.2" customHeight="1">
      <c r="A40" s="752"/>
      <c r="B40" s="752"/>
      <c r="C40" s="752"/>
      <c r="D40" s="752"/>
      <c r="E40" s="752"/>
      <c r="F40" s="752"/>
      <c r="G40" s="752"/>
      <c r="H40" s="752"/>
      <c r="I40" s="752"/>
      <c r="J40" s="752"/>
      <c r="K40" s="752"/>
      <c r="L40" s="752"/>
      <c r="M40" s="752"/>
      <c r="N40" s="752"/>
      <c r="O40" s="752"/>
      <c r="P40" s="752"/>
      <c r="Q40" s="752"/>
      <c r="R40" s="752"/>
      <c r="S40" s="752"/>
      <c r="T40" s="752"/>
      <c r="U40" s="752"/>
      <c r="V40" s="752"/>
      <c r="W40" s="753"/>
      <c r="X40" s="753"/>
      <c r="Y40" s="753"/>
    </row>
    <row r="41" spans="1:25" ht="12.2" customHeight="1">
      <c r="A41" s="752"/>
      <c r="B41" s="752"/>
      <c r="C41" s="752"/>
      <c r="D41" s="752"/>
      <c r="E41" s="752"/>
      <c r="F41" s="752"/>
      <c r="G41" s="752"/>
      <c r="H41" s="752"/>
      <c r="I41" s="752"/>
      <c r="J41" s="752"/>
      <c r="K41" s="752"/>
      <c r="L41" s="752"/>
      <c r="M41" s="752"/>
      <c r="N41" s="752"/>
      <c r="O41" s="752"/>
      <c r="P41" s="752"/>
      <c r="Q41" s="752"/>
      <c r="R41" s="752"/>
      <c r="S41" s="752"/>
      <c r="T41" s="752"/>
      <c r="U41" s="752"/>
      <c r="V41" s="752"/>
      <c r="W41" s="753"/>
      <c r="X41" s="753"/>
      <c r="Y41" s="753"/>
    </row>
    <row r="42" spans="1:25" ht="12.2" customHeight="1">
      <c r="A42" s="752"/>
      <c r="B42" s="752"/>
      <c r="C42" s="752"/>
      <c r="D42" s="752"/>
      <c r="E42" s="752"/>
      <c r="F42" s="752"/>
      <c r="G42" s="752"/>
      <c r="H42" s="752"/>
      <c r="I42" s="752"/>
      <c r="J42" s="752"/>
      <c r="K42" s="752"/>
      <c r="L42" s="752"/>
      <c r="M42" s="752"/>
      <c r="N42" s="752"/>
      <c r="O42" s="752"/>
      <c r="P42" s="752"/>
      <c r="Q42" s="752"/>
      <c r="R42" s="752"/>
      <c r="S42" s="752"/>
      <c r="T42" s="752"/>
      <c r="U42" s="752"/>
      <c r="V42" s="752"/>
      <c r="W42" s="753"/>
      <c r="X42" s="753"/>
      <c r="Y42" s="753"/>
    </row>
  </sheetData>
  <mergeCells count="17">
    <mergeCell ref="Q7:Q8"/>
    <mergeCell ref="T7:T8"/>
    <mergeCell ref="B7:E7"/>
    <mergeCell ref="F7:F8"/>
    <mergeCell ref="G7:I7"/>
    <mergeCell ref="J7:J8"/>
    <mergeCell ref="K7:M7"/>
    <mergeCell ref="N7:N8"/>
    <mergeCell ref="B6:M6"/>
    <mergeCell ref="N6:P6"/>
    <mergeCell ref="Q6:S6"/>
    <mergeCell ref="T6:V6"/>
    <mergeCell ref="Q1:R1"/>
    <mergeCell ref="S1:V1"/>
    <mergeCell ref="Q2:R2"/>
    <mergeCell ref="S2:V2"/>
    <mergeCell ref="I4:M4"/>
  </mergeCells>
  <phoneticPr fontId="15" type="noConversion"/>
  <hyperlinks>
    <hyperlink ref="W2" location="預告統計資料發布時間表!A1" display="回發布時間表" xr:uid="{4A6F3DCF-8F58-4A9C-97D2-1A1734CBFF91}"/>
  </hyperlinks>
  <pageMargins left="0.74803149606299213" right="0.74803149606299213" top="0.59055118110236215" bottom="0.59055118110236215" header="0.51181102362204722" footer="0.51181102362204722"/>
  <pageSetup paperSize="9" scale="88"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BE4A1-F936-4A51-9327-A4C75A9D910E}">
  <sheetPr>
    <pageSetUpPr fitToPage="1"/>
  </sheetPr>
  <dimension ref="A1:O41"/>
  <sheetViews>
    <sheetView zoomScale="80" zoomScaleNormal="80" workbookViewId="0">
      <selection activeCell="H2" sqref="H2"/>
    </sheetView>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671" t="s">
        <v>834</v>
      </c>
      <c r="F2" s="1318"/>
      <c r="G2" s="1319"/>
      <c r="H2" s="1" t="s">
        <v>12</v>
      </c>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1490</v>
      </c>
      <c r="B5" s="1323"/>
      <c r="C5" s="1323"/>
      <c r="D5" s="1323"/>
      <c r="E5" s="1323"/>
      <c r="F5" s="1323"/>
      <c r="G5" s="1323"/>
    </row>
    <row r="6" spans="1:9" ht="19.5" customHeight="1">
      <c r="A6" s="1309" t="s">
        <v>790</v>
      </c>
      <c r="B6" s="1309"/>
      <c r="C6" s="1310"/>
      <c r="D6" s="1313" t="s">
        <v>837</v>
      </c>
      <c r="E6" s="143"/>
      <c r="F6" s="143"/>
      <c r="G6" s="1315" t="s">
        <v>838</v>
      </c>
    </row>
    <row r="7" spans="1:9" ht="48" customHeight="1" thickBot="1">
      <c r="A7" s="1311"/>
      <c r="B7" s="1311"/>
      <c r="C7" s="1312"/>
      <c r="D7" s="1314"/>
      <c r="E7" s="144" t="s">
        <v>839</v>
      </c>
      <c r="F7" s="145" t="s">
        <v>840</v>
      </c>
      <c r="G7" s="1316"/>
    </row>
    <row r="8" spans="1:9" ht="32.1" customHeight="1" thickBot="1">
      <c r="A8" s="1330" t="s">
        <v>841</v>
      </c>
      <c r="B8" s="1332" t="s">
        <v>842</v>
      </c>
      <c r="C8" s="1333"/>
      <c r="D8" s="146" t="s">
        <v>1491</v>
      </c>
      <c r="E8" s="147">
        <v>0</v>
      </c>
      <c r="F8" s="148">
        <v>0</v>
      </c>
      <c r="G8" s="149" t="s">
        <v>1492</v>
      </c>
    </row>
    <row r="9" spans="1:9" ht="32.1" customHeight="1" thickBot="1">
      <c r="A9" s="1330"/>
      <c r="B9" s="1334" t="s">
        <v>845</v>
      </c>
      <c r="C9" s="1335"/>
      <c r="D9" s="150" t="s">
        <v>1491</v>
      </c>
      <c r="E9" s="147">
        <v>0</v>
      </c>
      <c r="F9" s="148">
        <v>0</v>
      </c>
      <c r="G9" s="151" t="s">
        <v>1492</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1491</v>
      </c>
      <c r="E12" s="147">
        <v>0</v>
      </c>
      <c r="F12" s="148">
        <v>0</v>
      </c>
      <c r="G12" s="155" t="s">
        <v>1492</v>
      </c>
    </row>
    <row r="13" spans="1:9" ht="32.1" customHeight="1" thickBot="1">
      <c r="A13" s="1340"/>
      <c r="B13" s="1336" t="s">
        <v>849</v>
      </c>
      <c r="C13" s="1337"/>
      <c r="D13" s="150" t="s">
        <v>1491</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1491</v>
      </c>
      <c r="E15" s="147">
        <v>0</v>
      </c>
      <c r="F15" s="148">
        <v>0</v>
      </c>
      <c r="G15" s="156">
        <v>0</v>
      </c>
    </row>
    <row r="16" spans="1:9" ht="32.1" customHeight="1" thickBot="1">
      <c r="A16" s="1340"/>
      <c r="B16" s="1325"/>
      <c r="C16" s="154" t="s">
        <v>853</v>
      </c>
      <c r="D16" s="150" t="s">
        <v>1491</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1492</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1493</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5" type="noConversion"/>
  <hyperlinks>
    <hyperlink ref="H2" location="預告統計資料發布時間表!A1" display="回發布時間表" xr:uid="{2F17FD75-B5C7-4D03-9BF1-085571211007}"/>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17FB-70B3-4749-A43C-9531D0768A89}">
  <sheetPr>
    <pageSetUpPr fitToPage="1"/>
  </sheetPr>
  <dimension ref="A1:K41"/>
  <sheetViews>
    <sheetView zoomScaleNormal="100" workbookViewId="0">
      <selection activeCell="K2" sqref="K2"/>
    </sheetView>
  </sheetViews>
  <sheetFormatPr defaultColWidth="8.875" defaultRowHeight="16.5"/>
  <cols>
    <col min="1" max="1" width="10.625" style="112" customWidth="1"/>
    <col min="2" max="2" width="11.75" style="112" customWidth="1"/>
    <col min="3" max="3" width="8.625" style="112" customWidth="1"/>
    <col min="4" max="4" width="9.625" style="112" customWidth="1"/>
    <col min="5" max="5" width="8.625" style="112" customWidth="1"/>
    <col min="6" max="6" width="9.625" style="113" customWidth="1"/>
    <col min="7" max="7" width="10.125" style="112" customWidth="1"/>
    <col min="8" max="8" width="10.75" style="112" customWidth="1"/>
    <col min="9" max="9" width="10.5" style="112" customWidth="1"/>
    <col min="10" max="10" width="10.125" style="112" customWidth="1"/>
    <col min="11" max="256" width="8.875" style="112"/>
    <col min="257" max="257" width="10.625" style="112" customWidth="1"/>
    <col min="258" max="258" width="11.75" style="112" customWidth="1"/>
    <col min="259" max="259" width="8.625" style="112" customWidth="1"/>
    <col min="260" max="260" width="9.625" style="112" customWidth="1"/>
    <col min="261" max="261" width="8.625" style="112" customWidth="1"/>
    <col min="262" max="262" width="9.625" style="112" customWidth="1"/>
    <col min="263" max="263" width="10.125" style="112" customWidth="1"/>
    <col min="264" max="264" width="10.75" style="112" customWidth="1"/>
    <col min="265" max="265" width="10.5" style="112" customWidth="1"/>
    <col min="266" max="266" width="10.125" style="112" customWidth="1"/>
    <col min="267" max="512" width="8.875" style="112"/>
    <col min="513" max="513" width="10.625" style="112" customWidth="1"/>
    <col min="514" max="514" width="11.75" style="112" customWidth="1"/>
    <col min="515" max="515" width="8.625" style="112" customWidth="1"/>
    <col min="516" max="516" width="9.625" style="112" customWidth="1"/>
    <col min="517" max="517" width="8.625" style="112" customWidth="1"/>
    <col min="518" max="518" width="9.625" style="112" customWidth="1"/>
    <col min="519" max="519" width="10.125" style="112" customWidth="1"/>
    <col min="520" max="520" width="10.75" style="112" customWidth="1"/>
    <col min="521" max="521" width="10.5" style="112" customWidth="1"/>
    <col min="522" max="522" width="10.125" style="112" customWidth="1"/>
    <col min="523" max="768" width="8.875" style="112"/>
    <col min="769" max="769" width="10.625" style="112" customWidth="1"/>
    <col min="770" max="770" width="11.75" style="112" customWidth="1"/>
    <col min="771" max="771" width="8.625" style="112" customWidth="1"/>
    <col min="772" max="772" width="9.625" style="112" customWidth="1"/>
    <col min="773" max="773" width="8.625" style="112" customWidth="1"/>
    <col min="774" max="774" width="9.625" style="112" customWidth="1"/>
    <col min="775" max="775" width="10.125" style="112" customWidth="1"/>
    <col min="776" max="776" width="10.75" style="112" customWidth="1"/>
    <col min="777" max="777" width="10.5" style="112" customWidth="1"/>
    <col min="778" max="778" width="10.125" style="112" customWidth="1"/>
    <col min="779" max="1024" width="8.875" style="112"/>
    <col min="1025" max="1025" width="10.625" style="112" customWidth="1"/>
    <col min="1026" max="1026" width="11.75" style="112" customWidth="1"/>
    <col min="1027" max="1027" width="8.625" style="112" customWidth="1"/>
    <col min="1028" max="1028" width="9.625" style="112" customWidth="1"/>
    <col min="1029" max="1029" width="8.625" style="112" customWidth="1"/>
    <col min="1030" max="1030" width="9.625" style="112" customWidth="1"/>
    <col min="1031" max="1031" width="10.125" style="112" customWidth="1"/>
    <col min="1032" max="1032" width="10.75" style="112" customWidth="1"/>
    <col min="1033" max="1033" width="10.5" style="112" customWidth="1"/>
    <col min="1034" max="1034" width="10.125" style="112" customWidth="1"/>
    <col min="1035" max="1280" width="8.875" style="112"/>
    <col min="1281" max="1281" width="10.625" style="112" customWidth="1"/>
    <col min="1282" max="1282" width="11.75" style="112" customWidth="1"/>
    <col min="1283" max="1283" width="8.625" style="112" customWidth="1"/>
    <col min="1284" max="1284" width="9.625" style="112" customWidth="1"/>
    <col min="1285" max="1285" width="8.625" style="112" customWidth="1"/>
    <col min="1286" max="1286" width="9.625" style="112" customWidth="1"/>
    <col min="1287" max="1287" width="10.125" style="112" customWidth="1"/>
    <col min="1288" max="1288" width="10.75" style="112" customWidth="1"/>
    <col min="1289" max="1289" width="10.5" style="112" customWidth="1"/>
    <col min="1290" max="1290" width="10.125" style="112" customWidth="1"/>
    <col min="1291" max="1536" width="8.875" style="112"/>
    <col min="1537" max="1537" width="10.625" style="112" customWidth="1"/>
    <col min="1538" max="1538" width="11.75" style="112" customWidth="1"/>
    <col min="1539" max="1539" width="8.625" style="112" customWidth="1"/>
    <col min="1540" max="1540" width="9.625" style="112" customWidth="1"/>
    <col min="1541" max="1541" width="8.625" style="112" customWidth="1"/>
    <col min="1542" max="1542" width="9.625" style="112" customWidth="1"/>
    <col min="1543" max="1543" width="10.125" style="112" customWidth="1"/>
    <col min="1544" max="1544" width="10.75" style="112" customWidth="1"/>
    <col min="1545" max="1545" width="10.5" style="112" customWidth="1"/>
    <col min="1546" max="1546" width="10.125" style="112" customWidth="1"/>
    <col min="1547" max="1792" width="8.875" style="112"/>
    <col min="1793" max="1793" width="10.625" style="112" customWidth="1"/>
    <col min="1794" max="1794" width="11.75" style="112" customWidth="1"/>
    <col min="1795" max="1795" width="8.625" style="112" customWidth="1"/>
    <col min="1796" max="1796" width="9.625" style="112" customWidth="1"/>
    <col min="1797" max="1797" width="8.625" style="112" customWidth="1"/>
    <col min="1798" max="1798" width="9.625" style="112" customWidth="1"/>
    <col min="1799" max="1799" width="10.125" style="112" customWidth="1"/>
    <col min="1800" max="1800" width="10.75" style="112" customWidth="1"/>
    <col min="1801" max="1801" width="10.5" style="112" customWidth="1"/>
    <col min="1802" max="1802" width="10.125" style="112" customWidth="1"/>
    <col min="1803" max="2048" width="8.875" style="112"/>
    <col min="2049" max="2049" width="10.625" style="112" customWidth="1"/>
    <col min="2050" max="2050" width="11.75" style="112" customWidth="1"/>
    <col min="2051" max="2051" width="8.625" style="112" customWidth="1"/>
    <col min="2052" max="2052" width="9.625" style="112" customWidth="1"/>
    <col min="2053" max="2053" width="8.625" style="112" customWidth="1"/>
    <col min="2054" max="2054" width="9.625" style="112" customWidth="1"/>
    <col min="2055" max="2055" width="10.125" style="112" customWidth="1"/>
    <col min="2056" max="2056" width="10.75" style="112" customWidth="1"/>
    <col min="2057" max="2057" width="10.5" style="112" customWidth="1"/>
    <col min="2058" max="2058" width="10.125" style="112" customWidth="1"/>
    <col min="2059" max="2304" width="8.875" style="112"/>
    <col min="2305" max="2305" width="10.625" style="112" customWidth="1"/>
    <col min="2306" max="2306" width="11.75" style="112" customWidth="1"/>
    <col min="2307" max="2307" width="8.625" style="112" customWidth="1"/>
    <col min="2308" max="2308" width="9.625" style="112" customWidth="1"/>
    <col min="2309" max="2309" width="8.625" style="112" customWidth="1"/>
    <col min="2310" max="2310" width="9.625" style="112" customWidth="1"/>
    <col min="2311" max="2311" width="10.125" style="112" customWidth="1"/>
    <col min="2312" max="2312" width="10.75" style="112" customWidth="1"/>
    <col min="2313" max="2313" width="10.5" style="112" customWidth="1"/>
    <col min="2314" max="2314" width="10.125" style="112" customWidth="1"/>
    <col min="2315" max="2560" width="8.875" style="112"/>
    <col min="2561" max="2561" width="10.625" style="112" customWidth="1"/>
    <col min="2562" max="2562" width="11.75" style="112" customWidth="1"/>
    <col min="2563" max="2563" width="8.625" style="112" customWidth="1"/>
    <col min="2564" max="2564" width="9.625" style="112" customWidth="1"/>
    <col min="2565" max="2565" width="8.625" style="112" customWidth="1"/>
    <col min="2566" max="2566" width="9.625" style="112" customWidth="1"/>
    <col min="2567" max="2567" width="10.125" style="112" customWidth="1"/>
    <col min="2568" max="2568" width="10.75" style="112" customWidth="1"/>
    <col min="2569" max="2569" width="10.5" style="112" customWidth="1"/>
    <col min="2570" max="2570" width="10.125" style="112" customWidth="1"/>
    <col min="2571" max="2816" width="8.875" style="112"/>
    <col min="2817" max="2817" width="10.625" style="112" customWidth="1"/>
    <col min="2818" max="2818" width="11.75" style="112" customWidth="1"/>
    <col min="2819" max="2819" width="8.625" style="112" customWidth="1"/>
    <col min="2820" max="2820" width="9.625" style="112" customWidth="1"/>
    <col min="2821" max="2821" width="8.625" style="112" customWidth="1"/>
    <col min="2822" max="2822" width="9.625" style="112" customWidth="1"/>
    <col min="2823" max="2823" width="10.125" style="112" customWidth="1"/>
    <col min="2824" max="2824" width="10.75" style="112" customWidth="1"/>
    <col min="2825" max="2825" width="10.5" style="112" customWidth="1"/>
    <col min="2826" max="2826" width="10.125" style="112" customWidth="1"/>
    <col min="2827" max="3072" width="8.875" style="112"/>
    <col min="3073" max="3073" width="10.625" style="112" customWidth="1"/>
    <col min="3074" max="3074" width="11.75" style="112" customWidth="1"/>
    <col min="3075" max="3075" width="8.625" style="112" customWidth="1"/>
    <col min="3076" max="3076" width="9.625" style="112" customWidth="1"/>
    <col min="3077" max="3077" width="8.625" style="112" customWidth="1"/>
    <col min="3078" max="3078" width="9.625" style="112" customWidth="1"/>
    <col min="3079" max="3079" width="10.125" style="112" customWidth="1"/>
    <col min="3080" max="3080" width="10.75" style="112" customWidth="1"/>
    <col min="3081" max="3081" width="10.5" style="112" customWidth="1"/>
    <col min="3082" max="3082" width="10.125" style="112" customWidth="1"/>
    <col min="3083" max="3328" width="8.875" style="112"/>
    <col min="3329" max="3329" width="10.625" style="112" customWidth="1"/>
    <col min="3330" max="3330" width="11.75" style="112" customWidth="1"/>
    <col min="3331" max="3331" width="8.625" style="112" customWidth="1"/>
    <col min="3332" max="3332" width="9.625" style="112" customWidth="1"/>
    <col min="3333" max="3333" width="8.625" style="112" customWidth="1"/>
    <col min="3334" max="3334" width="9.625" style="112" customWidth="1"/>
    <col min="3335" max="3335" width="10.125" style="112" customWidth="1"/>
    <col min="3336" max="3336" width="10.75" style="112" customWidth="1"/>
    <col min="3337" max="3337" width="10.5" style="112" customWidth="1"/>
    <col min="3338" max="3338" width="10.125" style="112" customWidth="1"/>
    <col min="3339" max="3584" width="8.875" style="112"/>
    <col min="3585" max="3585" width="10.625" style="112" customWidth="1"/>
    <col min="3586" max="3586" width="11.75" style="112" customWidth="1"/>
    <col min="3587" max="3587" width="8.625" style="112" customWidth="1"/>
    <col min="3588" max="3588" width="9.625" style="112" customWidth="1"/>
    <col min="3589" max="3589" width="8.625" style="112" customWidth="1"/>
    <col min="3590" max="3590" width="9.625" style="112" customWidth="1"/>
    <col min="3591" max="3591" width="10.125" style="112" customWidth="1"/>
    <col min="3592" max="3592" width="10.75" style="112" customWidth="1"/>
    <col min="3593" max="3593" width="10.5" style="112" customWidth="1"/>
    <col min="3594" max="3594" width="10.125" style="112" customWidth="1"/>
    <col min="3595" max="3840" width="8.875" style="112"/>
    <col min="3841" max="3841" width="10.625" style="112" customWidth="1"/>
    <col min="3842" max="3842" width="11.75" style="112" customWidth="1"/>
    <col min="3843" max="3843" width="8.625" style="112" customWidth="1"/>
    <col min="3844" max="3844" width="9.625" style="112" customWidth="1"/>
    <col min="3845" max="3845" width="8.625" style="112" customWidth="1"/>
    <col min="3846" max="3846" width="9.625" style="112" customWidth="1"/>
    <col min="3847" max="3847" width="10.125" style="112" customWidth="1"/>
    <col min="3848" max="3848" width="10.75" style="112" customWidth="1"/>
    <col min="3849" max="3849" width="10.5" style="112" customWidth="1"/>
    <col min="3850" max="3850" width="10.125" style="112" customWidth="1"/>
    <col min="3851" max="4096" width="8.875" style="112"/>
    <col min="4097" max="4097" width="10.625" style="112" customWidth="1"/>
    <col min="4098" max="4098" width="11.75" style="112" customWidth="1"/>
    <col min="4099" max="4099" width="8.625" style="112" customWidth="1"/>
    <col min="4100" max="4100" width="9.625" style="112" customWidth="1"/>
    <col min="4101" max="4101" width="8.625" style="112" customWidth="1"/>
    <col min="4102" max="4102" width="9.625" style="112" customWidth="1"/>
    <col min="4103" max="4103" width="10.125" style="112" customWidth="1"/>
    <col min="4104" max="4104" width="10.75" style="112" customWidth="1"/>
    <col min="4105" max="4105" width="10.5" style="112" customWidth="1"/>
    <col min="4106" max="4106" width="10.125" style="112" customWidth="1"/>
    <col min="4107" max="4352" width="8.875" style="112"/>
    <col min="4353" max="4353" width="10.625" style="112" customWidth="1"/>
    <col min="4354" max="4354" width="11.75" style="112" customWidth="1"/>
    <col min="4355" max="4355" width="8.625" style="112" customWidth="1"/>
    <col min="4356" max="4356" width="9.625" style="112" customWidth="1"/>
    <col min="4357" max="4357" width="8.625" style="112" customWidth="1"/>
    <col min="4358" max="4358" width="9.625" style="112" customWidth="1"/>
    <col min="4359" max="4359" width="10.125" style="112" customWidth="1"/>
    <col min="4360" max="4360" width="10.75" style="112" customWidth="1"/>
    <col min="4361" max="4361" width="10.5" style="112" customWidth="1"/>
    <col min="4362" max="4362" width="10.125" style="112" customWidth="1"/>
    <col min="4363" max="4608" width="8.875" style="112"/>
    <col min="4609" max="4609" width="10.625" style="112" customWidth="1"/>
    <col min="4610" max="4610" width="11.75" style="112" customWidth="1"/>
    <col min="4611" max="4611" width="8.625" style="112" customWidth="1"/>
    <col min="4612" max="4612" width="9.625" style="112" customWidth="1"/>
    <col min="4613" max="4613" width="8.625" style="112" customWidth="1"/>
    <col min="4614" max="4614" width="9.625" style="112" customWidth="1"/>
    <col min="4615" max="4615" width="10.125" style="112" customWidth="1"/>
    <col min="4616" max="4616" width="10.75" style="112" customWidth="1"/>
    <col min="4617" max="4617" width="10.5" style="112" customWidth="1"/>
    <col min="4618" max="4618" width="10.125" style="112" customWidth="1"/>
    <col min="4619" max="4864" width="8.875" style="112"/>
    <col min="4865" max="4865" width="10.625" style="112" customWidth="1"/>
    <col min="4866" max="4866" width="11.75" style="112" customWidth="1"/>
    <col min="4867" max="4867" width="8.625" style="112" customWidth="1"/>
    <col min="4868" max="4868" width="9.625" style="112" customWidth="1"/>
    <col min="4869" max="4869" width="8.625" style="112" customWidth="1"/>
    <col min="4870" max="4870" width="9.625" style="112" customWidth="1"/>
    <col min="4871" max="4871" width="10.125" style="112" customWidth="1"/>
    <col min="4872" max="4872" width="10.75" style="112" customWidth="1"/>
    <col min="4873" max="4873" width="10.5" style="112" customWidth="1"/>
    <col min="4874" max="4874" width="10.125" style="112" customWidth="1"/>
    <col min="4875" max="5120" width="8.875" style="112"/>
    <col min="5121" max="5121" width="10.625" style="112" customWidth="1"/>
    <col min="5122" max="5122" width="11.75" style="112" customWidth="1"/>
    <col min="5123" max="5123" width="8.625" style="112" customWidth="1"/>
    <col min="5124" max="5124" width="9.625" style="112" customWidth="1"/>
    <col min="5125" max="5125" width="8.625" style="112" customWidth="1"/>
    <col min="5126" max="5126" width="9.625" style="112" customWidth="1"/>
    <col min="5127" max="5127" width="10.125" style="112" customWidth="1"/>
    <col min="5128" max="5128" width="10.75" style="112" customWidth="1"/>
    <col min="5129" max="5129" width="10.5" style="112" customWidth="1"/>
    <col min="5130" max="5130" width="10.125" style="112" customWidth="1"/>
    <col min="5131" max="5376" width="8.875" style="112"/>
    <col min="5377" max="5377" width="10.625" style="112" customWidth="1"/>
    <col min="5378" max="5378" width="11.75" style="112" customWidth="1"/>
    <col min="5379" max="5379" width="8.625" style="112" customWidth="1"/>
    <col min="5380" max="5380" width="9.625" style="112" customWidth="1"/>
    <col min="5381" max="5381" width="8.625" style="112" customWidth="1"/>
    <col min="5382" max="5382" width="9.625" style="112" customWidth="1"/>
    <col min="5383" max="5383" width="10.125" style="112" customWidth="1"/>
    <col min="5384" max="5384" width="10.75" style="112" customWidth="1"/>
    <col min="5385" max="5385" width="10.5" style="112" customWidth="1"/>
    <col min="5386" max="5386" width="10.125" style="112" customWidth="1"/>
    <col min="5387" max="5632" width="8.875" style="112"/>
    <col min="5633" max="5633" width="10.625" style="112" customWidth="1"/>
    <col min="5634" max="5634" width="11.75" style="112" customWidth="1"/>
    <col min="5635" max="5635" width="8.625" style="112" customWidth="1"/>
    <col min="5636" max="5636" width="9.625" style="112" customWidth="1"/>
    <col min="5637" max="5637" width="8.625" style="112" customWidth="1"/>
    <col min="5638" max="5638" width="9.625" style="112" customWidth="1"/>
    <col min="5639" max="5639" width="10.125" style="112" customWidth="1"/>
    <col min="5640" max="5640" width="10.75" style="112" customWidth="1"/>
    <col min="5641" max="5641" width="10.5" style="112" customWidth="1"/>
    <col min="5642" max="5642" width="10.125" style="112" customWidth="1"/>
    <col min="5643" max="5888" width="8.875" style="112"/>
    <col min="5889" max="5889" width="10.625" style="112" customWidth="1"/>
    <col min="5890" max="5890" width="11.75" style="112" customWidth="1"/>
    <col min="5891" max="5891" width="8.625" style="112" customWidth="1"/>
    <col min="5892" max="5892" width="9.625" style="112" customWidth="1"/>
    <col min="5893" max="5893" width="8.625" style="112" customWidth="1"/>
    <col min="5894" max="5894" width="9.625" style="112" customWidth="1"/>
    <col min="5895" max="5895" width="10.125" style="112" customWidth="1"/>
    <col min="5896" max="5896" width="10.75" style="112" customWidth="1"/>
    <col min="5897" max="5897" width="10.5" style="112" customWidth="1"/>
    <col min="5898" max="5898" width="10.125" style="112" customWidth="1"/>
    <col min="5899" max="6144" width="8.875" style="112"/>
    <col min="6145" max="6145" width="10.625" style="112" customWidth="1"/>
    <col min="6146" max="6146" width="11.75" style="112" customWidth="1"/>
    <col min="6147" max="6147" width="8.625" style="112" customWidth="1"/>
    <col min="6148" max="6148" width="9.625" style="112" customWidth="1"/>
    <col min="6149" max="6149" width="8.625" style="112" customWidth="1"/>
    <col min="6150" max="6150" width="9.625" style="112" customWidth="1"/>
    <col min="6151" max="6151" width="10.125" style="112" customWidth="1"/>
    <col min="6152" max="6152" width="10.75" style="112" customWidth="1"/>
    <col min="6153" max="6153" width="10.5" style="112" customWidth="1"/>
    <col min="6154" max="6154" width="10.125" style="112" customWidth="1"/>
    <col min="6155" max="6400" width="8.875" style="112"/>
    <col min="6401" max="6401" width="10.625" style="112" customWidth="1"/>
    <col min="6402" max="6402" width="11.75" style="112" customWidth="1"/>
    <col min="6403" max="6403" width="8.625" style="112" customWidth="1"/>
    <col min="6404" max="6404" width="9.625" style="112" customWidth="1"/>
    <col min="6405" max="6405" width="8.625" style="112" customWidth="1"/>
    <col min="6406" max="6406" width="9.625" style="112" customWidth="1"/>
    <col min="6407" max="6407" width="10.125" style="112" customWidth="1"/>
    <col min="6408" max="6408" width="10.75" style="112" customWidth="1"/>
    <col min="6409" max="6409" width="10.5" style="112" customWidth="1"/>
    <col min="6410" max="6410" width="10.125" style="112" customWidth="1"/>
    <col min="6411" max="6656" width="8.875" style="112"/>
    <col min="6657" max="6657" width="10.625" style="112" customWidth="1"/>
    <col min="6658" max="6658" width="11.75" style="112" customWidth="1"/>
    <col min="6659" max="6659" width="8.625" style="112" customWidth="1"/>
    <col min="6660" max="6660" width="9.625" style="112" customWidth="1"/>
    <col min="6661" max="6661" width="8.625" style="112" customWidth="1"/>
    <col min="6662" max="6662" width="9.625" style="112" customWidth="1"/>
    <col min="6663" max="6663" width="10.125" style="112" customWidth="1"/>
    <col min="6664" max="6664" width="10.75" style="112" customWidth="1"/>
    <col min="6665" max="6665" width="10.5" style="112" customWidth="1"/>
    <col min="6666" max="6666" width="10.125" style="112" customWidth="1"/>
    <col min="6667" max="6912" width="8.875" style="112"/>
    <col min="6913" max="6913" width="10.625" style="112" customWidth="1"/>
    <col min="6914" max="6914" width="11.75" style="112" customWidth="1"/>
    <col min="6915" max="6915" width="8.625" style="112" customWidth="1"/>
    <col min="6916" max="6916" width="9.625" style="112" customWidth="1"/>
    <col min="6917" max="6917" width="8.625" style="112" customWidth="1"/>
    <col min="6918" max="6918" width="9.625" style="112" customWidth="1"/>
    <col min="6919" max="6919" width="10.125" style="112" customWidth="1"/>
    <col min="6920" max="6920" width="10.75" style="112" customWidth="1"/>
    <col min="6921" max="6921" width="10.5" style="112" customWidth="1"/>
    <col min="6922" max="6922" width="10.125" style="112" customWidth="1"/>
    <col min="6923" max="7168" width="8.875" style="112"/>
    <col min="7169" max="7169" width="10.625" style="112" customWidth="1"/>
    <col min="7170" max="7170" width="11.75" style="112" customWidth="1"/>
    <col min="7171" max="7171" width="8.625" style="112" customWidth="1"/>
    <col min="7172" max="7172" width="9.625" style="112" customWidth="1"/>
    <col min="7173" max="7173" width="8.625" style="112" customWidth="1"/>
    <col min="7174" max="7174" width="9.625" style="112" customWidth="1"/>
    <col min="7175" max="7175" width="10.125" style="112" customWidth="1"/>
    <col min="7176" max="7176" width="10.75" style="112" customWidth="1"/>
    <col min="7177" max="7177" width="10.5" style="112" customWidth="1"/>
    <col min="7178" max="7178" width="10.125" style="112" customWidth="1"/>
    <col min="7179" max="7424" width="8.875" style="112"/>
    <col min="7425" max="7425" width="10.625" style="112" customWidth="1"/>
    <col min="7426" max="7426" width="11.75" style="112" customWidth="1"/>
    <col min="7427" max="7427" width="8.625" style="112" customWidth="1"/>
    <col min="7428" max="7428" width="9.625" style="112" customWidth="1"/>
    <col min="7429" max="7429" width="8.625" style="112" customWidth="1"/>
    <col min="7430" max="7430" width="9.625" style="112" customWidth="1"/>
    <col min="7431" max="7431" width="10.125" style="112" customWidth="1"/>
    <col min="7432" max="7432" width="10.75" style="112" customWidth="1"/>
    <col min="7433" max="7433" width="10.5" style="112" customWidth="1"/>
    <col min="7434" max="7434" width="10.125" style="112" customWidth="1"/>
    <col min="7435" max="7680" width="8.875" style="112"/>
    <col min="7681" max="7681" width="10.625" style="112" customWidth="1"/>
    <col min="7682" max="7682" width="11.75" style="112" customWidth="1"/>
    <col min="7683" max="7683" width="8.625" style="112" customWidth="1"/>
    <col min="7684" max="7684" width="9.625" style="112" customWidth="1"/>
    <col min="7685" max="7685" width="8.625" style="112" customWidth="1"/>
    <col min="7686" max="7686" width="9.625" style="112" customWidth="1"/>
    <col min="7687" max="7687" width="10.125" style="112" customWidth="1"/>
    <col min="7688" max="7688" width="10.75" style="112" customWidth="1"/>
    <col min="7689" max="7689" width="10.5" style="112" customWidth="1"/>
    <col min="7690" max="7690" width="10.125" style="112" customWidth="1"/>
    <col min="7691" max="7936" width="8.875" style="112"/>
    <col min="7937" max="7937" width="10.625" style="112" customWidth="1"/>
    <col min="7938" max="7938" width="11.75" style="112" customWidth="1"/>
    <col min="7939" max="7939" width="8.625" style="112" customWidth="1"/>
    <col min="7940" max="7940" width="9.625" style="112" customWidth="1"/>
    <col min="7941" max="7941" width="8.625" style="112" customWidth="1"/>
    <col min="7942" max="7942" width="9.625" style="112" customWidth="1"/>
    <col min="7943" max="7943" width="10.125" style="112" customWidth="1"/>
    <col min="7944" max="7944" width="10.75" style="112" customWidth="1"/>
    <col min="7945" max="7945" width="10.5" style="112" customWidth="1"/>
    <col min="7946" max="7946" width="10.125" style="112" customWidth="1"/>
    <col min="7947" max="8192" width="8.875" style="112"/>
    <col min="8193" max="8193" width="10.625" style="112" customWidth="1"/>
    <col min="8194" max="8194" width="11.75" style="112" customWidth="1"/>
    <col min="8195" max="8195" width="8.625" style="112" customWidth="1"/>
    <col min="8196" max="8196" width="9.625" style="112" customWidth="1"/>
    <col min="8197" max="8197" width="8.625" style="112" customWidth="1"/>
    <col min="8198" max="8198" width="9.625" style="112" customWidth="1"/>
    <col min="8199" max="8199" width="10.125" style="112" customWidth="1"/>
    <col min="8200" max="8200" width="10.75" style="112" customWidth="1"/>
    <col min="8201" max="8201" width="10.5" style="112" customWidth="1"/>
    <col min="8202" max="8202" width="10.125" style="112" customWidth="1"/>
    <col min="8203" max="8448" width="8.875" style="112"/>
    <col min="8449" max="8449" width="10.625" style="112" customWidth="1"/>
    <col min="8450" max="8450" width="11.75" style="112" customWidth="1"/>
    <col min="8451" max="8451" width="8.625" style="112" customWidth="1"/>
    <col min="8452" max="8452" width="9.625" style="112" customWidth="1"/>
    <col min="8453" max="8453" width="8.625" style="112" customWidth="1"/>
    <col min="8454" max="8454" width="9.625" style="112" customWidth="1"/>
    <col min="8455" max="8455" width="10.125" style="112" customWidth="1"/>
    <col min="8456" max="8456" width="10.75" style="112" customWidth="1"/>
    <col min="8457" max="8457" width="10.5" style="112" customWidth="1"/>
    <col min="8458" max="8458" width="10.125" style="112" customWidth="1"/>
    <col min="8459" max="8704" width="8.875" style="112"/>
    <col min="8705" max="8705" width="10.625" style="112" customWidth="1"/>
    <col min="8706" max="8706" width="11.75" style="112" customWidth="1"/>
    <col min="8707" max="8707" width="8.625" style="112" customWidth="1"/>
    <col min="8708" max="8708" width="9.625" style="112" customWidth="1"/>
    <col min="8709" max="8709" width="8.625" style="112" customWidth="1"/>
    <col min="8710" max="8710" width="9.625" style="112" customWidth="1"/>
    <col min="8711" max="8711" width="10.125" style="112" customWidth="1"/>
    <col min="8712" max="8712" width="10.75" style="112" customWidth="1"/>
    <col min="8713" max="8713" width="10.5" style="112" customWidth="1"/>
    <col min="8714" max="8714" width="10.125" style="112" customWidth="1"/>
    <col min="8715" max="8960" width="8.875" style="112"/>
    <col min="8961" max="8961" width="10.625" style="112" customWidth="1"/>
    <col min="8962" max="8962" width="11.75" style="112" customWidth="1"/>
    <col min="8963" max="8963" width="8.625" style="112" customWidth="1"/>
    <col min="8964" max="8964" width="9.625" style="112" customWidth="1"/>
    <col min="8965" max="8965" width="8.625" style="112" customWidth="1"/>
    <col min="8966" max="8966" width="9.625" style="112" customWidth="1"/>
    <col min="8967" max="8967" width="10.125" style="112" customWidth="1"/>
    <col min="8968" max="8968" width="10.75" style="112" customWidth="1"/>
    <col min="8969" max="8969" width="10.5" style="112" customWidth="1"/>
    <col min="8970" max="8970" width="10.125" style="112" customWidth="1"/>
    <col min="8971" max="9216" width="8.875" style="112"/>
    <col min="9217" max="9217" width="10.625" style="112" customWidth="1"/>
    <col min="9218" max="9218" width="11.75" style="112" customWidth="1"/>
    <col min="9219" max="9219" width="8.625" style="112" customWidth="1"/>
    <col min="9220" max="9220" width="9.625" style="112" customWidth="1"/>
    <col min="9221" max="9221" width="8.625" style="112" customWidth="1"/>
    <col min="9222" max="9222" width="9.625" style="112" customWidth="1"/>
    <col min="9223" max="9223" width="10.125" style="112" customWidth="1"/>
    <col min="9224" max="9224" width="10.75" style="112" customWidth="1"/>
    <col min="9225" max="9225" width="10.5" style="112" customWidth="1"/>
    <col min="9226" max="9226" width="10.125" style="112" customWidth="1"/>
    <col min="9227" max="9472" width="8.875" style="112"/>
    <col min="9473" max="9473" width="10.625" style="112" customWidth="1"/>
    <col min="9474" max="9474" width="11.75" style="112" customWidth="1"/>
    <col min="9475" max="9475" width="8.625" style="112" customWidth="1"/>
    <col min="9476" max="9476" width="9.625" style="112" customWidth="1"/>
    <col min="9477" max="9477" width="8.625" style="112" customWidth="1"/>
    <col min="9478" max="9478" width="9.625" style="112" customWidth="1"/>
    <col min="9479" max="9479" width="10.125" style="112" customWidth="1"/>
    <col min="9480" max="9480" width="10.75" style="112" customWidth="1"/>
    <col min="9481" max="9481" width="10.5" style="112" customWidth="1"/>
    <col min="9482" max="9482" width="10.125" style="112" customWidth="1"/>
    <col min="9483" max="9728" width="8.875" style="112"/>
    <col min="9729" max="9729" width="10.625" style="112" customWidth="1"/>
    <col min="9730" max="9730" width="11.75" style="112" customWidth="1"/>
    <col min="9731" max="9731" width="8.625" style="112" customWidth="1"/>
    <col min="9732" max="9732" width="9.625" style="112" customWidth="1"/>
    <col min="9733" max="9733" width="8.625" style="112" customWidth="1"/>
    <col min="9734" max="9734" width="9.625" style="112" customWidth="1"/>
    <col min="9735" max="9735" width="10.125" style="112" customWidth="1"/>
    <col min="9736" max="9736" width="10.75" style="112" customWidth="1"/>
    <col min="9737" max="9737" width="10.5" style="112" customWidth="1"/>
    <col min="9738" max="9738" width="10.125" style="112" customWidth="1"/>
    <col min="9739" max="9984" width="8.875" style="112"/>
    <col min="9985" max="9985" width="10.625" style="112" customWidth="1"/>
    <col min="9986" max="9986" width="11.75" style="112" customWidth="1"/>
    <col min="9987" max="9987" width="8.625" style="112" customWidth="1"/>
    <col min="9988" max="9988" width="9.625" style="112" customWidth="1"/>
    <col min="9989" max="9989" width="8.625" style="112" customWidth="1"/>
    <col min="9990" max="9990" width="9.625" style="112" customWidth="1"/>
    <col min="9991" max="9991" width="10.125" style="112" customWidth="1"/>
    <col min="9992" max="9992" width="10.75" style="112" customWidth="1"/>
    <col min="9993" max="9993" width="10.5" style="112" customWidth="1"/>
    <col min="9994" max="9994" width="10.125" style="112" customWidth="1"/>
    <col min="9995" max="10240" width="8.875" style="112"/>
    <col min="10241" max="10241" width="10.625" style="112" customWidth="1"/>
    <col min="10242" max="10242" width="11.75" style="112" customWidth="1"/>
    <col min="10243" max="10243" width="8.625" style="112" customWidth="1"/>
    <col min="10244" max="10244" width="9.625" style="112" customWidth="1"/>
    <col min="10245" max="10245" width="8.625" style="112" customWidth="1"/>
    <col min="10246" max="10246" width="9.625" style="112" customWidth="1"/>
    <col min="10247" max="10247" width="10.125" style="112" customWidth="1"/>
    <col min="10248" max="10248" width="10.75" style="112" customWidth="1"/>
    <col min="10249" max="10249" width="10.5" style="112" customWidth="1"/>
    <col min="10250" max="10250" width="10.125" style="112" customWidth="1"/>
    <col min="10251" max="10496" width="8.875" style="112"/>
    <col min="10497" max="10497" width="10.625" style="112" customWidth="1"/>
    <col min="10498" max="10498" width="11.75" style="112" customWidth="1"/>
    <col min="10499" max="10499" width="8.625" style="112" customWidth="1"/>
    <col min="10500" max="10500" width="9.625" style="112" customWidth="1"/>
    <col min="10501" max="10501" width="8.625" style="112" customWidth="1"/>
    <col min="10502" max="10502" width="9.625" style="112" customWidth="1"/>
    <col min="10503" max="10503" width="10.125" style="112" customWidth="1"/>
    <col min="10504" max="10504" width="10.75" style="112" customWidth="1"/>
    <col min="10505" max="10505" width="10.5" style="112" customWidth="1"/>
    <col min="10506" max="10506" width="10.125" style="112" customWidth="1"/>
    <col min="10507" max="10752" width="8.875" style="112"/>
    <col min="10753" max="10753" width="10.625" style="112" customWidth="1"/>
    <col min="10754" max="10754" width="11.75" style="112" customWidth="1"/>
    <col min="10755" max="10755" width="8.625" style="112" customWidth="1"/>
    <col min="10756" max="10756" width="9.625" style="112" customWidth="1"/>
    <col min="10757" max="10757" width="8.625" style="112" customWidth="1"/>
    <col min="10758" max="10758" width="9.625" style="112" customWidth="1"/>
    <col min="10759" max="10759" width="10.125" style="112" customWidth="1"/>
    <col min="10760" max="10760" width="10.75" style="112" customWidth="1"/>
    <col min="10761" max="10761" width="10.5" style="112" customWidth="1"/>
    <col min="10762" max="10762" width="10.125" style="112" customWidth="1"/>
    <col min="10763" max="11008" width="8.875" style="112"/>
    <col min="11009" max="11009" width="10.625" style="112" customWidth="1"/>
    <col min="11010" max="11010" width="11.75" style="112" customWidth="1"/>
    <col min="11011" max="11011" width="8.625" style="112" customWidth="1"/>
    <col min="11012" max="11012" width="9.625" style="112" customWidth="1"/>
    <col min="11013" max="11013" width="8.625" style="112" customWidth="1"/>
    <col min="11014" max="11014" width="9.625" style="112" customWidth="1"/>
    <col min="11015" max="11015" width="10.125" style="112" customWidth="1"/>
    <col min="11016" max="11016" width="10.75" style="112" customWidth="1"/>
    <col min="11017" max="11017" width="10.5" style="112" customWidth="1"/>
    <col min="11018" max="11018" width="10.125" style="112" customWidth="1"/>
    <col min="11019" max="11264" width="8.875" style="112"/>
    <col min="11265" max="11265" width="10.625" style="112" customWidth="1"/>
    <col min="11266" max="11266" width="11.75" style="112" customWidth="1"/>
    <col min="11267" max="11267" width="8.625" style="112" customWidth="1"/>
    <col min="11268" max="11268" width="9.625" style="112" customWidth="1"/>
    <col min="11269" max="11269" width="8.625" style="112" customWidth="1"/>
    <col min="11270" max="11270" width="9.625" style="112" customWidth="1"/>
    <col min="11271" max="11271" width="10.125" style="112" customWidth="1"/>
    <col min="11272" max="11272" width="10.75" style="112" customWidth="1"/>
    <col min="11273" max="11273" width="10.5" style="112" customWidth="1"/>
    <col min="11274" max="11274" width="10.125" style="112" customWidth="1"/>
    <col min="11275" max="11520" width="8.875" style="112"/>
    <col min="11521" max="11521" width="10.625" style="112" customWidth="1"/>
    <col min="11522" max="11522" width="11.75" style="112" customWidth="1"/>
    <col min="11523" max="11523" width="8.625" style="112" customWidth="1"/>
    <col min="11524" max="11524" width="9.625" style="112" customWidth="1"/>
    <col min="11525" max="11525" width="8.625" style="112" customWidth="1"/>
    <col min="11526" max="11526" width="9.625" style="112" customWidth="1"/>
    <col min="11527" max="11527" width="10.125" style="112" customWidth="1"/>
    <col min="11528" max="11528" width="10.75" style="112" customWidth="1"/>
    <col min="11529" max="11529" width="10.5" style="112" customWidth="1"/>
    <col min="11530" max="11530" width="10.125" style="112" customWidth="1"/>
    <col min="11531" max="11776" width="8.875" style="112"/>
    <col min="11777" max="11777" width="10.625" style="112" customWidth="1"/>
    <col min="11778" max="11778" width="11.75" style="112" customWidth="1"/>
    <col min="11779" max="11779" width="8.625" style="112" customWidth="1"/>
    <col min="11780" max="11780" width="9.625" style="112" customWidth="1"/>
    <col min="11781" max="11781" width="8.625" style="112" customWidth="1"/>
    <col min="11782" max="11782" width="9.625" style="112" customWidth="1"/>
    <col min="11783" max="11783" width="10.125" style="112" customWidth="1"/>
    <col min="11784" max="11784" width="10.75" style="112" customWidth="1"/>
    <col min="11785" max="11785" width="10.5" style="112" customWidth="1"/>
    <col min="11786" max="11786" width="10.125" style="112" customWidth="1"/>
    <col min="11787" max="12032" width="8.875" style="112"/>
    <col min="12033" max="12033" width="10.625" style="112" customWidth="1"/>
    <col min="12034" max="12034" width="11.75" style="112" customWidth="1"/>
    <col min="12035" max="12035" width="8.625" style="112" customWidth="1"/>
    <col min="12036" max="12036" width="9.625" style="112" customWidth="1"/>
    <col min="12037" max="12037" width="8.625" style="112" customWidth="1"/>
    <col min="12038" max="12038" width="9.625" style="112" customWidth="1"/>
    <col min="12039" max="12039" width="10.125" style="112" customWidth="1"/>
    <col min="12040" max="12040" width="10.75" style="112" customWidth="1"/>
    <col min="12041" max="12041" width="10.5" style="112" customWidth="1"/>
    <col min="12042" max="12042" width="10.125" style="112" customWidth="1"/>
    <col min="12043" max="12288" width="8.875" style="112"/>
    <col min="12289" max="12289" width="10.625" style="112" customWidth="1"/>
    <col min="12290" max="12290" width="11.75" style="112" customWidth="1"/>
    <col min="12291" max="12291" width="8.625" style="112" customWidth="1"/>
    <col min="12292" max="12292" width="9.625" style="112" customWidth="1"/>
    <col min="12293" max="12293" width="8.625" style="112" customWidth="1"/>
    <col min="12294" max="12294" width="9.625" style="112" customWidth="1"/>
    <col min="12295" max="12295" width="10.125" style="112" customWidth="1"/>
    <col min="12296" max="12296" width="10.75" style="112" customWidth="1"/>
    <col min="12297" max="12297" width="10.5" style="112" customWidth="1"/>
    <col min="12298" max="12298" width="10.125" style="112" customWidth="1"/>
    <col min="12299" max="12544" width="8.875" style="112"/>
    <col min="12545" max="12545" width="10.625" style="112" customWidth="1"/>
    <col min="12546" max="12546" width="11.75" style="112" customWidth="1"/>
    <col min="12547" max="12547" width="8.625" style="112" customWidth="1"/>
    <col min="12548" max="12548" width="9.625" style="112" customWidth="1"/>
    <col min="12549" max="12549" width="8.625" style="112" customWidth="1"/>
    <col min="12550" max="12550" width="9.625" style="112" customWidth="1"/>
    <col min="12551" max="12551" width="10.125" style="112" customWidth="1"/>
    <col min="12552" max="12552" width="10.75" style="112" customWidth="1"/>
    <col min="12553" max="12553" width="10.5" style="112" customWidth="1"/>
    <col min="12554" max="12554" width="10.125" style="112" customWidth="1"/>
    <col min="12555" max="12800" width="8.875" style="112"/>
    <col min="12801" max="12801" width="10.625" style="112" customWidth="1"/>
    <col min="12802" max="12802" width="11.75" style="112" customWidth="1"/>
    <col min="12803" max="12803" width="8.625" style="112" customWidth="1"/>
    <col min="12804" max="12804" width="9.625" style="112" customWidth="1"/>
    <col min="12805" max="12805" width="8.625" style="112" customWidth="1"/>
    <col min="12806" max="12806" width="9.625" style="112" customWidth="1"/>
    <col min="12807" max="12807" width="10.125" style="112" customWidth="1"/>
    <col min="12808" max="12808" width="10.75" style="112" customWidth="1"/>
    <col min="12809" max="12809" width="10.5" style="112" customWidth="1"/>
    <col min="12810" max="12810" width="10.125" style="112" customWidth="1"/>
    <col min="12811" max="13056" width="8.875" style="112"/>
    <col min="13057" max="13057" width="10.625" style="112" customWidth="1"/>
    <col min="13058" max="13058" width="11.75" style="112" customWidth="1"/>
    <col min="13059" max="13059" width="8.625" style="112" customWidth="1"/>
    <col min="13060" max="13060" width="9.625" style="112" customWidth="1"/>
    <col min="13061" max="13061" width="8.625" style="112" customWidth="1"/>
    <col min="13062" max="13062" width="9.625" style="112" customWidth="1"/>
    <col min="13063" max="13063" width="10.125" style="112" customWidth="1"/>
    <col min="13064" max="13064" width="10.75" style="112" customWidth="1"/>
    <col min="13065" max="13065" width="10.5" style="112" customWidth="1"/>
    <col min="13066" max="13066" width="10.125" style="112" customWidth="1"/>
    <col min="13067" max="13312" width="8.875" style="112"/>
    <col min="13313" max="13313" width="10.625" style="112" customWidth="1"/>
    <col min="13314" max="13314" width="11.75" style="112" customWidth="1"/>
    <col min="13315" max="13315" width="8.625" style="112" customWidth="1"/>
    <col min="13316" max="13316" width="9.625" style="112" customWidth="1"/>
    <col min="13317" max="13317" width="8.625" style="112" customWidth="1"/>
    <col min="13318" max="13318" width="9.625" style="112" customWidth="1"/>
    <col min="13319" max="13319" width="10.125" style="112" customWidth="1"/>
    <col min="13320" max="13320" width="10.75" style="112" customWidth="1"/>
    <col min="13321" max="13321" width="10.5" style="112" customWidth="1"/>
    <col min="13322" max="13322" width="10.125" style="112" customWidth="1"/>
    <col min="13323" max="13568" width="8.875" style="112"/>
    <col min="13569" max="13569" width="10.625" style="112" customWidth="1"/>
    <col min="13570" max="13570" width="11.75" style="112" customWidth="1"/>
    <col min="13571" max="13571" width="8.625" style="112" customWidth="1"/>
    <col min="13572" max="13572" width="9.625" style="112" customWidth="1"/>
    <col min="13573" max="13573" width="8.625" style="112" customWidth="1"/>
    <col min="13574" max="13574" width="9.625" style="112" customWidth="1"/>
    <col min="13575" max="13575" width="10.125" style="112" customWidth="1"/>
    <col min="13576" max="13576" width="10.75" style="112" customWidth="1"/>
    <col min="13577" max="13577" width="10.5" style="112" customWidth="1"/>
    <col min="13578" max="13578" width="10.125" style="112" customWidth="1"/>
    <col min="13579" max="13824" width="8.875" style="112"/>
    <col min="13825" max="13825" width="10.625" style="112" customWidth="1"/>
    <col min="13826" max="13826" width="11.75" style="112" customWidth="1"/>
    <col min="13827" max="13827" width="8.625" style="112" customWidth="1"/>
    <col min="13828" max="13828" width="9.625" style="112" customWidth="1"/>
    <col min="13829" max="13829" width="8.625" style="112" customWidth="1"/>
    <col min="13830" max="13830" width="9.625" style="112" customWidth="1"/>
    <col min="13831" max="13831" width="10.125" style="112" customWidth="1"/>
    <col min="13832" max="13832" width="10.75" style="112" customWidth="1"/>
    <col min="13833" max="13833" width="10.5" style="112" customWidth="1"/>
    <col min="13834" max="13834" width="10.125" style="112" customWidth="1"/>
    <col min="13835" max="14080" width="8.875" style="112"/>
    <col min="14081" max="14081" width="10.625" style="112" customWidth="1"/>
    <col min="14082" max="14082" width="11.75" style="112" customWidth="1"/>
    <col min="14083" max="14083" width="8.625" style="112" customWidth="1"/>
    <col min="14084" max="14084" width="9.625" style="112" customWidth="1"/>
    <col min="14085" max="14085" width="8.625" style="112" customWidth="1"/>
    <col min="14086" max="14086" width="9.625" style="112" customWidth="1"/>
    <col min="14087" max="14087" width="10.125" style="112" customWidth="1"/>
    <col min="14088" max="14088" width="10.75" style="112" customWidth="1"/>
    <col min="14089" max="14089" width="10.5" style="112" customWidth="1"/>
    <col min="14090" max="14090" width="10.125" style="112" customWidth="1"/>
    <col min="14091" max="14336" width="8.875" style="112"/>
    <col min="14337" max="14337" width="10.625" style="112" customWidth="1"/>
    <col min="14338" max="14338" width="11.75" style="112" customWidth="1"/>
    <col min="14339" max="14339" width="8.625" style="112" customWidth="1"/>
    <col min="14340" max="14340" width="9.625" style="112" customWidth="1"/>
    <col min="14341" max="14341" width="8.625" style="112" customWidth="1"/>
    <col min="14342" max="14342" width="9.625" style="112" customWidth="1"/>
    <col min="14343" max="14343" width="10.125" style="112" customWidth="1"/>
    <col min="14344" max="14344" width="10.75" style="112" customWidth="1"/>
    <col min="14345" max="14345" width="10.5" style="112" customWidth="1"/>
    <col min="14346" max="14346" width="10.125" style="112" customWidth="1"/>
    <col min="14347" max="14592" width="8.875" style="112"/>
    <col min="14593" max="14593" width="10.625" style="112" customWidth="1"/>
    <col min="14594" max="14594" width="11.75" style="112" customWidth="1"/>
    <col min="14595" max="14595" width="8.625" style="112" customWidth="1"/>
    <col min="14596" max="14596" width="9.625" style="112" customWidth="1"/>
    <col min="14597" max="14597" width="8.625" style="112" customWidth="1"/>
    <col min="14598" max="14598" width="9.625" style="112" customWidth="1"/>
    <col min="14599" max="14599" width="10.125" style="112" customWidth="1"/>
    <col min="14600" max="14600" width="10.75" style="112" customWidth="1"/>
    <col min="14601" max="14601" width="10.5" style="112" customWidth="1"/>
    <col min="14602" max="14602" width="10.125" style="112" customWidth="1"/>
    <col min="14603" max="14848" width="8.875" style="112"/>
    <col min="14849" max="14849" width="10.625" style="112" customWidth="1"/>
    <col min="14850" max="14850" width="11.75" style="112" customWidth="1"/>
    <col min="14851" max="14851" width="8.625" style="112" customWidth="1"/>
    <col min="14852" max="14852" width="9.625" style="112" customWidth="1"/>
    <col min="14853" max="14853" width="8.625" style="112" customWidth="1"/>
    <col min="14854" max="14854" width="9.625" style="112" customWidth="1"/>
    <col min="14855" max="14855" width="10.125" style="112" customWidth="1"/>
    <col min="14856" max="14856" width="10.75" style="112" customWidth="1"/>
    <col min="14857" max="14857" width="10.5" style="112" customWidth="1"/>
    <col min="14858" max="14858" width="10.125" style="112" customWidth="1"/>
    <col min="14859" max="15104" width="8.875" style="112"/>
    <col min="15105" max="15105" width="10.625" style="112" customWidth="1"/>
    <col min="15106" max="15106" width="11.75" style="112" customWidth="1"/>
    <col min="15107" max="15107" width="8.625" style="112" customWidth="1"/>
    <col min="15108" max="15108" width="9.625" style="112" customWidth="1"/>
    <col min="15109" max="15109" width="8.625" style="112" customWidth="1"/>
    <col min="15110" max="15110" width="9.625" style="112" customWidth="1"/>
    <col min="15111" max="15111" width="10.125" style="112" customWidth="1"/>
    <col min="15112" max="15112" width="10.75" style="112" customWidth="1"/>
    <col min="15113" max="15113" width="10.5" style="112" customWidth="1"/>
    <col min="15114" max="15114" width="10.125" style="112" customWidth="1"/>
    <col min="15115" max="15360" width="8.875" style="112"/>
    <col min="15361" max="15361" width="10.625" style="112" customWidth="1"/>
    <col min="15362" max="15362" width="11.75" style="112" customWidth="1"/>
    <col min="15363" max="15363" width="8.625" style="112" customWidth="1"/>
    <col min="15364" max="15364" width="9.625" style="112" customWidth="1"/>
    <col min="15365" max="15365" width="8.625" style="112" customWidth="1"/>
    <col min="15366" max="15366" width="9.625" style="112" customWidth="1"/>
    <col min="15367" max="15367" width="10.125" style="112" customWidth="1"/>
    <col min="15368" max="15368" width="10.75" style="112" customWidth="1"/>
    <col min="15369" max="15369" width="10.5" style="112" customWidth="1"/>
    <col min="15370" max="15370" width="10.125" style="112" customWidth="1"/>
    <col min="15371" max="15616" width="8.875" style="112"/>
    <col min="15617" max="15617" width="10.625" style="112" customWidth="1"/>
    <col min="15618" max="15618" width="11.75" style="112" customWidth="1"/>
    <col min="15619" max="15619" width="8.625" style="112" customWidth="1"/>
    <col min="15620" max="15620" width="9.625" style="112" customWidth="1"/>
    <col min="15621" max="15621" width="8.625" style="112" customWidth="1"/>
    <col min="15622" max="15622" width="9.625" style="112" customWidth="1"/>
    <col min="15623" max="15623" width="10.125" style="112" customWidth="1"/>
    <col min="15624" max="15624" width="10.75" style="112" customWidth="1"/>
    <col min="15625" max="15625" width="10.5" style="112" customWidth="1"/>
    <col min="15626" max="15626" width="10.125" style="112" customWidth="1"/>
    <col min="15627" max="15872" width="8.875" style="112"/>
    <col min="15873" max="15873" width="10.625" style="112" customWidth="1"/>
    <col min="15874" max="15874" width="11.75" style="112" customWidth="1"/>
    <col min="15875" max="15875" width="8.625" style="112" customWidth="1"/>
    <col min="15876" max="15876" width="9.625" style="112" customWidth="1"/>
    <col min="15877" max="15877" width="8.625" style="112" customWidth="1"/>
    <col min="15878" max="15878" width="9.625" style="112" customWidth="1"/>
    <col min="15879" max="15879" width="10.125" style="112" customWidth="1"/>
    <col min="15880" max="15880" width="10.75" style="112" customWidth="1"/>
    <col min="15881" max="15881" width="10.5" style="112" customWidth="1"/>
    <col min="15882" max="15882" width="10.125" style="112" customWidth="1"/>
    <col min="15883" max="16128" width="8.875" style="112"/>
    <col min="16129" max="16129" width="10.625" style="112" customWidth="1"/>
    <col min="16130" max="16130" width="11.75" style="112" customWidth="1"/>
    <col min="16131" max="16131" width="8.625" style="112" customWidth="1"/>
    <col min="16132" max="16132" width="9.625" style="112" customWidth="1"/>
    <col min="16133" max="16133" width="8.625" style="112" customWidth="1"/>
    <col min="16134" max="16134" width="9.625" style="112" customWidth="1"/>
    <col min="16135" max="16135" width="10.125" style="112" customWidth="1"/>
    <col min="16136" max="16136" width="10.75" style="112" customWidth="1"/>
    <col min="16137" max="16137" width="10.5" style="112" customWidth="1"/>
    <col min="16138" max="16138" width="10.125" style="112" customWidth="1"/>
    <col min="16139" max="16384" width="8.875" style="112"/>
  </cols>
  <sheetData>
    <row r="1" spans="1:11" ht="17.25" thickBot="1">
      <c r="A1" s="1304" t="s">
        <v>781</v>
      </c>
      <c r="B1" s="1305"/>
      <c r="G1" s="114" t="s">
        <v>782</v>
      </c>
      <c r="H1" s="1304" t="s">
        <v>783</v>
      </c>
      <c r="I1" s="1306"/>
      <c r="J1" s="1305"/>
    </row>
    <row r="2" spans="1:11" ht="17.25" thickBot="1">
      <c r="A2" s="1304" t="s">
        <v>784</v>
      </c>
      <c r="B2" s="1305"/>
      <c r="C2" s="115" t="s">
        <v>785</v>
      </c>
      <c r="D2" s="116"/>
      <c r="G2" s="114" t="s">
        <v>786</v>
      </c>
      <c r="H2" s="1307" t="s">
        <v>787</v>
      </c>
      <c r="I2" s="1306"/>
      <c r="J2" s="1305"/>
      <c r="K2" s="1" t="s">
        <v>12</v>
      </c>
    </row>
    <row r="3" spans="1:11" s="117" customFormat="1" ht="25.5">
      <c r="A3" s="1308" t="s">
        <v>788</v>
      </c>
      <c r="B3" s="1308"/>
      <c r="C3" s="1308"/>
      <c r="D3" s="1308"/>
      <c r="E3" s="1308"/>
      <c r="F3" s="1308"/>
      <c r="G3" s="1308"/>
      <c r="H3" s="1308"/>
      <c r="I3" s="1308"/>
      <c r="J3" s="1308"/>
    </row>
    <row r="4" spans="1:11" s="117" customFormat="1" ht="15.75">
      <c r="A4" s="1303"/>
      <c r="B4" s="1303"/>
      <c r="C4" s="1303"/>
      <c r="D4" s="1303"/>
      <c r="E4" s="1303"/>
      <c r="F4" s="1303"/>
    </row>
    <row r="5" spans="1:11" s="117" customFormat="1" ht="18.75" customHeight="1" thickBot="1">
      <c r="A5" s="1275" t="s">
        <v>1495</v>
      </c>
      <c r="B5" s="1275"/>
      <c r="C5" s="1275"/>
      <c r="D5" s="1275"/>
      <c r="E5" s="1275"/>
      <c r="F5" s="1275"/>
      <c r="G5" s="1275"/>
      <c r="H5" s="1275"/>
      <c r="I5" s="1275"/>
      <c r="J5" s="1275"/>
    </row>
    <row r="6" spans="1:11" s="118" customFormat="1" ht="24" customHeight="1">
      <c r="A6" s="1276" t="s">
        <v>790</v>
      </c>
      <c r="B6" s="1277"/>
      <c r="C6" s="1282" t="s">
        <v>791</v>
      </c>
      <c r="D6" s="1283"/>
      <c r="E6" s="1288" t="s">
        <v>792</v>
      </c>
      <c r="F6" s="1289"/>
      <c r="G6" s="1289"/>
      <c r="H6" s="1289"/>
      <c r="I6" s="1289"/>
      <c r="J6" s="1289"/>
    </row>
    <row r="7" spans="1:11" ht="15" customHeight="1">
      <c r="A7" s="1278"/>
      <c r="B7" s="1279"/>
      <c r="C7" s="1284"/>
      <c r="D7" s="1285"/>
      <c r="E7" s="1290" t="s">
        <v>793</v>
      </c>
      <c r="F7" s="1291"/>
      <c r="G7" s="1290" t="s">
        <v>794</v>
      </c>
      <c r="H7" s="1291"/>
      <c r="I7" s="1290" t="s">
        <v>795</v>
      </c>
      <c r="J7" s="1296"/>
      <c r="K7" s="118"/>
    </row>
    <row r="8" spans="1:11" ht="18" customHeight="1">
      <c r="A8" s="1278"/>
      <c r="B8" s="1279"/>
      <c r="C8" s="1284"/>
      <c r="D8" s="1285"/>
      <c r="E8" s="1292"/>
      <c r="F8" s="1293"/>
      <c r="G8" s="1292"/>
      <c r="H8" s="1293"/>
      <c r="I8" s="1297"/>
      <c r="J8" s="1298"/>
      <c r="K8" s="118"/>
    </row>
    <row r="9" spans="1:11" ht="17.25" customHeight="1">
      <c r="A9" s="1278"/>
      <c r="B9" s="1279"/>
      <c r="C9" s="1284"/>
      <c r="D9" s="1285"/>
      <c r="E9" s="1292"/>
      <c r="F9" s="1293"/>
      <c r="G9" s="1292"/>
      <c r="H9" s="1293"/>
      <c r="I9" s="1297"/>
      <c r="J9" s="1298"/>
      <c r="K9" s="118"/>
    </row>
    <row r="10" spans="1:11" s="118" customFormat="1" ht="15" customHeight="1" thickBot="1">
      <c r="A10" s="1280"/>
      <c r="B10" s="1281"/>
      <c r="C10" s="1286"/>
      <c r="D10" s="1287"/>
      <c r="E10" s="1294"/>
      <c r="F10" s="1295"/>
      <c r="G10" s="1294"/>
      <c r="H10" s="1295"/>
      <c r="I10" s="1299"/>
      <c r="J10" s="1300"/>
    </row>
    <row r="11" spans="1:11" s="118" customFormat="1" ht="23.1" customHeight="1">
      <c r="A11" s="1301" t="s">
        <v>796</v>
      </c>
      <c r="B11" s="1302"/>
      <c r="C11" s="112"/>
      <c r="D11" s="119">
        <v>277241</v>
      </c>
      <c r="E11" s="112"/>
      <c r="F11" s="119">
        <v>277241</v>
      </c>
      <c r="G11" s="112"/>
      <c r="H11" s="112"/>
      <c r="I11" s="112"/>
      <c r="J11" s="112"/>
      <c r="K11" s="112"/>
    </row>
    <row r="12" spans="1:11" s="118" customFormat="1" ht="23.1" customHeight="1">
      <c r="A12" s="1273" t="s">
        <v>797</v>
      </c>
      <c r="B12" s="1274"/>
      <c r="C12" s="120"/>
      <c r="D12" s="121">
        <v>43720</v>
      </c>
      <c r="E12" s="122"/>
      <c r="F12" s="121">
        <v>43720</v>
      </c>
      <c r="G12" s="122"/>
      <c r="H12" s="123"/>
      <c r="I12" s="122"/>
      <c r="J12" s="123"/>
    </row>
    <row r="13" spans="1:11" s="118" customFormat="1" ht="23.1" customHeight="1">
      <c r="A13" s="1273" t="s">
        <v>798</v>
      </c>
      <c r="B13" s="1274"/>
      <c r="C13" s="120"/>
      <c r="D13" s="121">
        <v>29685</v>
      </c>
      <c r="E13" s="123"/>
      <c r="F13" s="121">
        <v>29685</v>
      </c>
      <c r="G13" s="123"/>
      <c r="H13" s="123"/>
      <c r="I13" s="123"/>
      <c r="J13" s="123"/>
    </row>
    <row r="14" spans="1:11" s="118" customFormat="1" ht="23.1" customHeight="1">
      <c r="A14" s="1273" t="s">
        <v>799</v>
      </c>
      <c r="B14" s="1274"/>
      <c r="C14" s="120"/>
      <c r="D14" s="121">
        <v>17150</v>
      </c>
      <c r="E14" s="123"/>
      <c r="F14" s="121">
        <v>17150</v>
      </c>
      <c r="G14" s="123"/>
      <c r="H14" s="123"/>
      <c r="I14" s="123"/>
      <c r="J14" s="123"/>
    </row>
    <row r="15" spans="1:11" s="118" customFormat="1" ht="23.1" customHeight="1">
      <c r="A15" s="1273" t="s">
        <v>800</v>
      </c>
      <c r="B15" s="1274"/>
      <c r="C15" s="120"/>
      <c r="D15" s="121">
        <v>14435</v>
      </c>
      <c r="E15" s="123"/>
      <c r="F15" s="121">
        <v>14435</v>
      </c>
      <c r="G15" s="123"/>
      <c r="H15" s="123"/>
      <c r="I15" s="123"/>
      <c r="J15" s="123"/>
    </row>
    <row r="16" spans="1:11" s="118" customFormat="1" ht="23.1" customHeight="1">
      <c r="A16" s="1273" t="s">
        <v>801</v>
      </c>
      <c r="B16" s="1274"/>
      <c r="C16" s="120"/>
      <c r="D16" s="121">
        <v>15350</v>
      </c>
      <c r="E16" s="123"/>
      <c r="F16" s="121">
        <v>15350</v>
      </c>
      <c r="G16" s="123"/>
      <c r="H16" s="123"/>
      <c r="I16" s="123"/>
      <c r="J16" s="123"/>
    </row>
    <row r="17" spans="1:11" ht="23.1" customHeight="1">
      <c r="A17" s="1273" t="s">
        <v>802</v>
      </c>
      <c r="B17" s="1274"/>
      <c r="C17" s="120"/>
      <c r="D17" s="121">
        <v>26370</v>
      </c>
      <c r="E17" s="123"/>
      <c r="F17" s="121">
        <v>26370</v>
      </c>
      <c r="G17" s="123"/>
      <c r="H17" s="123"/>
      <c r="I17" s="123"/>
      <c r="J17" s="123"/>
      <c r="K17" s="118"/>
    </row>
    <row r="18" spans="1:11" ht="23.1" customHeight="1">
      <c r="A18" s="1273" t="s">
        <v>803</v>
      </c>
      <c r="B18" s="1274"/>
      <c r="C18" s="120"/>
      <c r="D18" s="121">
        <v>24110</v>
      </c>
      <c r="E18" s="123"/>
      <c r="F18" s="121">
        <v>24110</v>
      </c>
      <c r="G18" s="123"/>
      <c r="H18" s="123"/>
      <c r="I18" s="123"/>
      <c r="J18" s="123"/>
      <c r="K18" s="118"/>
    </row>
    <row r="19" spans="1:11" ht="23.1" customHeight="1">
      <c r="A19" s="1273" t="s">
        <v>804</v>
      </c>
      <c r="B19" s="1274"/>
      <c r="C19" s="120"/>
      <c r="D19" s="121">
        <v>0</v>
      </c>
      <c r="E19" s="123"/>
      <c r="F19" s="121">
        <v>0</v>
      </c>
      <c r="G19" s="123"/>
      <c r="H19" s="123"/>
      <c r="I19" s="123"/>
      <c r="J19" s="123"/>
    </row>
    <row r="20" spans="1:11" ht="23.1" customHeight="1">
      <c r="A20" s="1273" t="s">
        <v>805</v>
      </c>
      <c r="B20" s="1274"/>
      <c r="C20" s="120"/>
      <c r="D20" s="121">
        <v>23360</v>
      </c>
      <c r="E20" s="123"/>
      <c r="F20" s="121">
        <v>23360</v>
      </c>
      <c r="G20" s="123"/>
      <c r="H20" s="123"/>
      <c r="I20" s="123"/>
      <c r="J20" s="123"/>
    </row>
    <row r="21" spans="1:11" ht="23.1" customHeight="1">
      <c r="A21" s="1273" t="s">
        <v>806</v>
      </c>
      <c r="B21" s="1274"/>
      <c r="C21" s="120"/>
      <c r="D21" s="121">
        <v>5710</v>
      </c>
      <c r="E21" s="123"/>
      <c r="F21" s="121">
        <v>5710</v>
      </c>
      <c r="G21" s="123"/>
      <c r="H21" s="123"/>
      <c r="I21" s="123"/>
      <c r="J21" s="123"/>
    </row>
    <row r="22" spans="1:11" ht="23.1" customHeight="1">
      <c r="A22" s="1269" t="s">
        <v>807</v>
      </c>
      <c r="B22" s="1270"/>
      <c r="C22" s="120"/>
      <c r="D22" s="121">
        <v>57725</v>
      </c>
      <c r="E22" s="123"/>
      <c r="F22" s="121">
        <v>57725</v>
      </c>
      <c r="G22" s="123"/>
      <c r="H22" s="123"/>
      <c r="I22" s="123"/>
      <c r="J22" s="123"/>
    </row>
    <row r="23" spans="1:11" ht="23.1" customHeight="1">
      <c r="A23" s="1269" t="s">
        <v>808</v>
      </c>
      <c r="B23" s="1270"/>
      <c r="C23" s="120"/>
      <c r="D23" s="121">
        <v>0</v>
      </c>
      <c r="E23" s="123"/>
      <c r="F23" s="121">
        <v>0</v>
      </c>
      <c r="G23" s="123"/>
      <c r="H23" s="123"/>
      <c r="I23" s="123"/>
      <c r="J23" s="123"/>
    </row>
    <row r="24" spans="1:11" ht="23.1" customHeight="1">
      <c r="A24" s="1269" t="s">
        <v>809</v>
      </c>
      <c r="B24" s="1270"/>
      <c r="C24" s="120"/>
      <c r="D24" s="121">
        <v>140</v>
      </c>
      <c r="E24" s="123"/>
      <c r="F24" s="121">
        <v>140</v>
      </c>
      <c r="G24" s="123"/>
      <c r="H24" s="123"/>
      <c r="I24" s="123"/>
      <c r="J24" s="123"/>
    </row>
    <row r="25" spans="1:11" ht="23.1" customHeight="1">
      <c r="A25" s="1269" t="s">
        <v>810</v>
      </c>
      <c r="B25" s="1270"/>
      <c r="C25" s="120"/>
      <c r="D25" s="121">
        <v>45</v>
      </c>
      <c r="E25" s="123"/>
      <c r="F25" s="121">
        <v>45</v>
      </c>
      <c r="G25" s="123"/>
      <c r="H25" s="123"/>
      <c r="I25" s="123"/>
      <c r="J25" s="123"/>
    </row>
    <row r="26" spans="1:11" ht="23.1" customHeight="1">
      <c r="A26" s="1269" t="s">
        <v>811</v>
      </c>
      <c r="B26" s="1270"/>
      <c r="C26" s="120"/>
      <c r="D26" s="121">
        <v>68</v>
      </c>
      <c r="E26" s="123"/>
      <c r="F26" s="121">
        <v>68</v>
      </c>
      <c r="G26" s="123"/>
      <c r="H26" s="123"/>
      <c r="I26" s="123"/>
      <c r="J26" s="123"/>
    </row>
    <row r="27" spans="1:11" ht="23.1" customHeight="1">
      <c r="A27" s="1269" t="s">
        <v>812</v>
      </c>
      <c r="B27" s="1270"/>
      <c r="C27" s="120"/>
      <c r="D27" s="121">
        <v>8910</v>
      </c>
      <c r="E27" s="123"/>
      <c r="F27" s="121">
        <v>8910</v>
      </c>
      <c r="G27" s="123"/>
      <c r="H27" s="123"/>
      <c r="I27" s="123"/>
      <c r="J27" s="123"/>
    </row>
    <row r="28" spans="1:11" ht="23.1" customHeight="1">
      <c r="A28" s="1269" t="s">
        <v>813</v>
      </c>
      <c r="B28" s="1270"/>
      <c r="D28" s="124">
        <v>125</v>
      </c>
      <c r="E28" s="118"/>
      <c r="F28" s="124">
        <v>125</v>
      </c>
      <c r="G28" s="118"/>
      <c r="H28" s="118"/>
      <c r="I28" s="118"/>
      <c r="J28" s="118"/>
    </row>
    <row r="29" spans="1:11" ht="23.1" customHeight="1">
      <c r="A29" s="1269" t="s">
        <v>814</v>
      </c>
      <c r="B29" s="1270"/>
      <c r="D29" s="124">
        <v>0</v>
      </c>
      <c r="E29" s="118"/>
      <c r="F29" s="124">
        <v>0</v>
      </c>
      <c r="G29" s="118"/>
      <c r="H29" s="118"/>
      <c r="I29" s="118"/>
      <c r="J29" s="118"/>
    </row>
    <row r="30" spans="1:11" ht="36" customHeight="1">
      <c r="A30" s="1269" t="s">
        <v>815</v>
      </c>
      <c r="B30" s="1270"/>
      <c r="D30" s="124">
        <v>3</v>
      </c>
      <c r="E30" s="118"/>
      <c r="F30" s="124">
        <v>3</v>
      </c>
      <c r="G30" s="118"/>
      <c r="H30" s="118"/>
      <c r="I30" s="118"/>
      <c r="J30" s="118"/>
    </row>
    <row r="31" spans="1:11" ht="37.5" customHeight="1">
      <c r="A31" s="1269" t="s">
        <v>816</v>
      </c>
      <c r="B31" s="1270"/>
      <c r="D31" s="124">
        <v>10335</v>
      </c>
      <c r="E31" s="118"/>
      <c r="F31" s="124">
        <v>10335</v>
      </c>
      <c r="G31" s="118"/>
      <c r="H31" s="118"/>
      <c r="I31" s="118"/>
      <c r="J31" s="118"/>
    </row>
    <row r="32" spans="1:11" ht="23.1" customHeight="1">
      <c r="A32" s="1269" t="s">
        <v>817</v>
      </c>
      <c r="B32" s="1270"/>
      <c r="D32" s="124">
        <v>0</v>
      </c>
      <c r="E32" s="118"/>
      <c r="F32" s="124">
        <v>0</v>
      </c>
      <c r="G32" s="118"/>
      <c r="H32" s="118"/>
      <c r="I32" s="118"/>
      <c r="J32" s="118"/>
    </row>
    <row r="33" spans="1:10" ht="23.1" customHeight="1">
      <c r="A33" s="1269" t="s">
        <v>818</v>
      </c>
      <c r="B33" s="1270"/>
      <c r="D33" s="124">
        <v>0</v>
      </c>
      <c r="E33" s="118"/>
      <c r="F33" s="124">
        <v>0</v>
      </c>
      <c r="G33" s="118"/>
      <c r="H33" s="118"/>
      <c r="I33" s="118"/>
      <c r="J33" s="118"/>
    </row>
    <row r="34" spans="1:10" ht="23.1" customHeight="1" thickBot="1">
      <c r="A34" s="1271" t="s">
        <v>819</v>
      </c>
      <c r="B34" s="1272"/>
      <c r="C34" s="125"/>
      <c r="D34" s="126">
        <v>0</v>
      </c>
      <c r="E34" s="127"/>
      <c r="F34" s="126">
        <v>0</v>
      </c>
      <c r="G34" s="127"/>
      <c r="H34" s="127"/>
      <c r="I34" s="127"/>
      <c r="J34" s="127"/>
    </row>
    <row r="35" spans="1:10">
      <c r="A35" s="128" t="s">
        <v>820</v>
      </c>
      <c r="B35" s="129" t="s">
        <v>821</v>
      </c>
      <c r="C35" s="117"/>
      <c r="D35" s="117"/>
      <c r="E35" s="130" t="s">
        <v>822</v>
      </c>
      <c r="F35" s="131"/>
      <c r="G35" s="130" t="s">
        <v>823</v>
      </c>
      <c r="J35" s="130" t="s">
        <v>1496</v>
      </c>
    </row>
    <row r="36" spans="1:10">
      <c r="A36" s="117"/>
      <c r="B36" s="117"/>
      <c r="E36" s="130" t="s">
        <v>825</v>
      </c>
      <c r="F36" s="131"/>
      <c r="J36" s="130"/>
    </row>
    <row r="37" spans="1:10">
      <c r="A37" s="117"/>
      <c r="B37" s="117"/>
      <c r="E37" s="130"/>
      <c r="F37" s="131"/>
      <c r="J37" s="130"/>
    </row>
    <row r="38" spans="1:10">
      <c r="A38" s="132" t="s">
        <v>826</v>
      </c>
      <c r="B38" s="133"/>
    </row>
    <row r="39" spans="1:10" ht="30.6" customHeight="1">
      <c r="A39" s="1268" t="s">
        <v>827</v>
      </c>
      <c r="B39" s="1268"/>
      <c r="C39" s="1268"/>
      <c r="D39" s="1268"/>
      <c r="E39" s="1268"/>
      <c r="F39" s="1268"/>
      <c r="G39" s="1268"/>
      <c r="H39" s="1268"/>
      <c r="I39" s="1268"/>
      <c r="J39" s="1268"/>
    </row>
    <row r="40" spans="1:10">
      <c r="A40" s="134" t="s">
        <v>828</v>
      </c>
      <c r="B40" s="133"/>
    </row>
    <row r="41" spans="1:10">
      <c r="A41" s="135"/>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5" type="noConversion"/>
  <hyperlinks>
    <hyperlink ref="K2" location="預告統計資料發布時間表!A1" display="回發布時間表" xr:uid="{E69ED7E2-BB4B-4CA7-91C4-0CF8B25F2D3B}"/>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7634-B65C-4141-A180-AAC9FB989CF8}">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304" t="s">
        <v>1502</v>
      </c>
      <c r="F2" s="801"/>
      <c r="G2" s="801"/>
      <c r="H2" s="801"/>
      <c r="I2" s="801"/>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803"/>
      <c r="B4" s="803"/>
      <c r="C4" s="803"/>
      <c r="D4" s="803"/>
      <c r="E4" s="804" t="s">
        <v>1506</v>
      </c>
      <c r="F4" s="805"/>
      <c r="G4" s="806" t="s">
        <v>1507</v>
      </c>
      <c r="H4" s="797"/>
      <c r="I4" s="805"/>
      <c r="J4" s="805"/>
      <c r="K4" s="807"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680"/>
      <c r="B6" s="1680"/>
      <c r="C6" s="1680"/>
      <c r="D6" s="1680"/>
      <c r="E6" s="1681"/>
      <c r="F6" s="798" t="s">
        <v>1515</v>
      </c>
      <c r="G6" s="798" t="s">
        <v>1516</v>
      </c>
      <c r="H6" s="798" t="s">
        <v>1515</v>
      </c>
      <c r="I6" s="798" t="s">
        <v>1516</v>
      </c>
      <c r="J6" s="812" t="s">
        <v>1515</v>
      </c>
      <c r="K6" s="812" t="s">
        <v>1516</v>
      </c>
    </row>
    <row r="7" spans="1:12" s="816" customFormat="1" ht="19.5" customHeight="1">
      <c r="A7" s="813"/>
      <c r="B7" s="814" t="s">
        <v>1517</v>
      </c>
      <c r="C7" s="813"/>
      <c r="D7" s="813"/>
      <c r="E7" s="813"/>
      <c r="F7" s="815">
        <f t="shared" ref="F7:K7" si="0">F8+F18+F19+F20+F21+F22+F25+F31+F34+F35+F36</f>
        <v>64194371</v>
      </c>
      <c r="G7" s="815">
        <f t="shared" si="0"/>
        <v>428702886</v>
      </c>
      <c r="H7" s="815">
        <f t="shared" si="0"/>
        <v>55367754</v>
      </c>
      <c r="I7" s="815">
        <f>I8+I18+I19+I20+I22+I25+I31+I34+I35+I36</f>
        <v>333645846</v>
      </c>
      <c r="J7" s="815">
        <f>J8+J18+J19+J20+J21+K22+J25+J31+J34+J35+J36</f>
        <v>8826617</v>
      </c>
      <c r="K7" s="815">
        <f t="shared" si="0"/>
        <v>95057040</v>
      </c>
    </row>
    <row r="8" spans="1:12" s="820" customFormat="1" ht="19.5" customHeight="1">
      <c r="A8" s="817"/>
      <c r="B8" s="817"/>
      <c r="C8" s="818" t="s">
        <v>1518</v>
      </c>
      <c r="D8" s="817"/>
      <c r="E8" s="817"/>
      <c r="F8" s="819">
        <f t="shared" ref="F8:K8" si="1">F9+F10+F11+F12+F13+F16</f>
        <v>16931292</v>
      </c>
      <c r="G8" s="819">
        <f t="shared" si="1"/>
        <v>180019617</v>
      </c>
      <c r="H8" s="819">
        <f t="shared" si="1"/>
        <v>16931292</v>
      </c>
      <c r="I8" s="819">
        <f t="shared" si="1"/>
        <v>180019617</v>
      </c>
      <c r="J8" s="819">
        <f t="shared" si="1"/>
        <v>0</v>
      </c>
      <c r="K8" s="819">
        <f t="shared" si="1"/>
        <v>0</v>
      </c>
    </row>
    <row r="9" spans="1:12" ht="19.5" customHeight="1">
      <c r="A9" s="821"/>
      <c r="B9" s="821"/>
      <c r="C9" s="822"/>
      <c r="D9" s="821" t="s">
        <v>1519</v>
      </c>
      <c r="E9" s="823"/>
      <c r="F9" s="824">
        <v>61611</v>
      </c>
      <c r="G9" s="824">
        <v>3397464</v>
      </c>
      <c r="H9" s="824">
        <v>61611</v>
      </c>
      <c r="I9" s="824">
        <v>3397464</v>
      </c>
      <c r="J9" s="824"/>
      <c r="K9" s="824"/>
    </row>
    <row r="10" spans="1:12" ht="19.5" customHeight="1">
      <c r="A10" s="821"/>
      <c r="B10" s="821"/>
      <c r="C10" s="822"/>
      <c r="D10" s="821" t="s">
        <v>1520</v>
      </c>
      <c r="E10" s="821"/>
      <c r="F10" s="824">
        <v>30571</v>
      </c>
      <c r="G10" s="824">
        <v>245683</v>
      </c>
      <c r="H10" s="824">
        <v>30571</v>
      </c>
      <c r="I10" s="824">
        <v>245683</v>
      </c>
      <c r="J10" s="824"/>
      <c r="K10" s="824"/>
    </row>
    <row r="11" spans="1:12" ht="19.5" customHeight="1">
      <c r="A11" s="821"/>
      <c r="B11" s="821"/>
      <c r="C11" s="822"/>
      <c r="D11" s="821" t="s">
        <v>1521</v>
      </c>
      <c r="E11" s="821"/>
      <c r="F11" s="824">
        <v>19355</v>
      </c>
      <c r="G11" s="824">
        <v>205957</v>
      </c>
      <c r="H11" s="824">
        <v>19355</v>
      </c>
      <c r="I11" s="824">
        <v>205957</v>
      </c>
      <c r="J11" s="824"/>
      <c r="K11" s="824"/>
    </row>
    <row r="12" spans="1:12" ht="19.5" customHeight="1">
      <c r="A12" s="821"/>
      <c r="B12" s="821"/>
      <c r="C12" s="822"/>
      <c r="D12" s="821" t="s">
        <v>1522</v>
      </c>
      <c r="E12" s="821"/>
      <c r="F12" s="824">
        <v>15033</v>
      </c>
      <c r="G12" s="824">
        <v>1112641</v>
      </c>
      <c r="H12" s="824">
        <v>15033</v>
      </c>
      <c r="I12" s="824">
        <v>1112641</v>
      </c>
      <c r="J12" s="824"/>
      <c r="K12" s="824"/>
    </row>
    <row r="13" spans="1:12" s="828" customFormat="1" ht="19.5" customHeight="1">
      <c r="A13" s="825"/>
      <c r="B13" s="825"/>
      <c r="C13" s="826"/>
      <c r="D13" s="825" t="s">
        <v>1523</v>
      </c>
      <c r="E13" s="825"/>
      <c r="F13" s="827">
        <f t="shared" ref="F13:K13" si="2">F14+F15</f>
        <v>4774474</v>
      </c>
      <c r="G13" s="827">
        <f t="shared" si="2"/>
        <v>6098910</v>
      </c>
      <c r="H13" s="827">
        <f t="shared" si="2"/>
        <v>4774474</v>
      </c>
      <c r="I13" s="827">
        <f t="shared" si="2"/>
        <v>6098910</v>
      </c>
      <c r="J13" s="827">
        <f t="shared" si="2"/>
        <v>0</v>
      </c>
      <c r="K13" s="827">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4774474</v>
      </c>
      <c r="G15" s="824">
        <v>6098910</v>
      </c>
      <c r="H15" s="824">
        <v>4774474</v>
      </c>
      <c r="I15" s="824">
        <v>6098910</v>
      </c>
      <c r="J15" s="824"/>
      <c r="K15" s="824"/>
    </row>
    <row r="16" spans="1:12" ht="19.5" customHeight="1">
      <c r="A16" s="821"/>
      <c r="B16" s="821"/>
      <c r="C16" s="822"/>
      <c r="D16" s="821" t="s">
        <v>1526</v>
      </c>
      <c r="E16" s="821"/>
      <c r="F16" s="824">
        <v>12030248</v>
      </c>
      <c r="G16" s="824">
        <v>168958962</v>
      </c>
      <c r="H16" s="824">
        <v>12030248</v>
      </c>
      <c r="I16" s="824">
        <v>168958962</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821"/>
      <c r="B19" s="821"/>
      <c r="C19" s="829" t="s">
        <v>1529</v>
      </c>
      <c r="D19" s="821"/>
      <c r="E19" s="821"/>
      <c r="F19" s="824">
        <v>258472</v>
      </c>
      <c r="G19" s="824">
        <v>672250</v>
      </c>
      <c r="H19" s="824">
        <v>258472</v>
      </c>
      <c r="I19" s="824">
        <v>672250</v>
      </c>
      <c r="J19" s="824"/>
      <c r="K19" s="824"/>
    </row>
    <row r="20" spans="1:11" ht="19.5" customHeight="1">
      <c r="A20" s="821"/>
      <c r="B20" s="821"/>
      <c r="C20" s="829" t="s">
        <v>1530</v>
      </c>
      <c r="D20" s="821"/>
      <c r="E20" s="821"/>
      <c r="F20" s="824">
        <v>744619</v>
      </c>
      <c r="G20" s="824">
        <v>11094094</v>
      </c>
      <c r="H20" s="824">
        <v>744619</v>
      </c>
      <c r="I20" s="824">
        <v>11094094</v>
      </c>
      <c r="J20" s="824"/>
      <c r="K20" s="824"/>
    </row>
    <row r="21" spans="1:11" ht="19.5" customHeight="1">
      <c r="A21" s="821"/>
      <c r="B21" s="821"/>
      <c r="C21" s="829" t="s">
        <v>1531</v>
      </c>
      <c r="D21" s="821"/>
      <c r="E21" s="821"/>
      <c r="F21" s="824"/>
      <c r="G21" s="824"/>
      <c r="H21" s="824"/>
      <c r="I21" s="824"/>
      <c r="J21" s="824"/>
      <c r="K21" s="824"/>
    </row>
    <row r="22" spans="1:11" s="820" customFormat="1" ht="19.5" customHeight="1">
      <c r="A22" s="817"/>
      <c r="B22" s="817"/>
      <c r="C22" s="830" t="s">
        <v>1532</v>
      </c>
      <c r="D22" s="817"/>
      <c r="E22" s="817"/>
      <c r="F22" s="819">
        <f t="shared" ref="F22:K22" si="3">F23+F24</f>
        <v>87517</v>
      </c>
      <c r="G22" s="819">
        <f t="shared" si="3"/>
        <v>2005188</v>
      </c>
      <c r="H22" s="819">
        <f t="shared" si="3"/>
        <v>87517</v>
      </c>
      <c r="I22" s="819">
        <f>I23+I24</f>
        <v>2005188</v>
      </c>
      <c r="J22" s="819">
        <f t="shared" si="3"/>
        <v>0</v>
      </c>
      <c r="K22" s="819">
        <f t="shared" si="3"/>
        <v>0</v>
      </c>
    </row>
    <row r="23" spans="1:11" ht="19.5" customHeight="1">
      <c r="A23" s="821"/>
      <c r="B23" s="821"/>
      <c r="C23" s="823"/>
      <c r="D23" s="829" t="s">
        <v>1533</v>
      </c>
      <c r="E23" s="821"/>
      <c r="F23" s="824">
        <v>83983</v>
      </c>
      <c r="G23" s="824">
        <v>1974334</v>
      </c>
      <c r="H23" s="824">
        <v>83983</v>
      </c>
      <c r="I23" s="824">
        <v>1974334</v>
      </c>
      <c r="J23" s="824"/>
      <c r="K23" s="824"/>
    </row>
    <row r="24" spans="1:11" ht="19.5" customHeight="1">
      <c r="A24" s="821"/>
      <c r="B24" s="821"/>
      <c r="C24" s="821"/>
      <c r="D24" s="821" t="s">
        <v>1534</v>
      </c>
      <c r="E24" s="821"/>
      <c r="F24" s="824">
        <v>3534</v>
      </c>
      <c r="G24" s="824">
        <v>30854</v>
      </c>
      <c r="H24" s="824">
        <v>3534</v>
      </c>
      <c r="I24" s="824">
        <v>30854</v>
      </c>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680"/>
      <c r="B30" s="1680"/>
      <c r="C30" s="1680"/>
      <c r="D30" s="1680"/>
      <c r="E30" s="1681"/>
      <c r="F30" s="798" t="s">
        <v>1515</v>
      </c>
      <c r="G30" s="798" t="s">
        <v>1516</v>
      </c>
      <c r="H30" s="798" t="s">
        <v>1515</v>
      </c>
      <c r="I30" s="798" t="s">
        <v>1516</v>
      </c>
      <c r="J30" s="812" t="s">
        <v>1515</v>
      </c>
      <c r="K30" s="812" t="s">
        <v>1516</v>
      </c>
    </row>
    <row r="31" spans="1:11" s="820" customFormat="1" ht="19.5" customHeight="1">
      <c r="A31" s="817"/>
      <c r="B31" s="817"/>
      <c r="C31" s="817" t="s">
        <v>1539</v>
      </c>
      <c r="D31" s="817"/>
      <c r="E31" s="817"/>
      <c r="F31" s="819">
        <f t="shared" ref="F31:K31" si="4">F32+F33</f>
        <v>45626868</v>
      </c>
      <c r="G31" s="819">
        <f t="shared" si="4"/>
        <v>232437922</v>
      </c>
      <c r="H31" s="819">
        <f t="shared" si="4"/>
        <v>36800251</v>
      </c>
      <c r="I31" s="819">
        <f t="shared" si="4"/>
        <v>137380882</v>
      </c>
      <c r="J31" s="819">
        <f t="shared" si="4"/>
        <v>8826617</v>
      </c>
      <c r="K31" s="819">
        <f t="shared" si="4"/>
        <v>95057040</v>
      </c>
    </row>
    <row r="32" spans="1:11" ht="19.5" customHeight="1">
      <c r="A32" s="821"/>
      <c r="B32" s="821"/>
      <c r="C32" s="821"/>
      <c r="D32" s="821" t="s">
        <v>1540</v>
      </c>
      <c r="E32" s="821"/>
      <c r="F32" s="824">
        <v>45626868</v>
      </c>
      <c r="G32" s="824">
        <v>232437922</v>
      </c>
      <c r="H32" s="824">
        <v>36800251</v>
      </c>
      <c r="I32" s="824">
        <v>137380882</v>
      </c>
      <c r="J32" s="824">
        <v>8826617</v>
      </c>
      <c r="K32" s="824">
        <v>95057040</v>
      </c>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0</v>
      </c>
      <c r="G34" s="824">
        <v>17000</v>
      </c>
      <c r="H34" s="824">
        <v>0</v>
      </c>
      <c r="I34" s="824">
        <v>17000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545603</v>
      </c>
      <c r="G36" s="824">
        <v>2456815</v>
      </c>
      <c r="H36" s="824">
        <v>545603</v>
      </c>
      <c r="I36" s="824">
        <v>2456815</v>
      </c>
      <c r="J36" s="824"/>
      <c r="K36" s="824"/>
    </row>
    <row r="37" spans="1:11" s="820" customFormat="1" ht="19.5" customHeight="1">
      <c r="A37" s="817"/>
      <c r="B37" s="817" t="s">
        <v>1545</v>
      </c>
      <c r="C37" s="817"/>
      <c r="D37" s="817"/>
      <c r="E37" s="817"/>
      <c r="F37" s="819">
        <v>0</v>
      </c>
      <c r="G37" s="819">
        <v>0</v>
      </c>
      <c r="H37" s="819">
        <v>0</v>
      </c>
      <c r="I37" s="819">
        <v>0</v>
      </c>
      <c r="J37" s="819"/>
      <c r="K37" s="819"/>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s="816" customFormat="1" ht="19.5" customHeight="1">
      <c r="A43" s="831"/>
      <c r="B43" s="832" t="s">
        <v>1550</v>
      </c>
      <c r="C43" s="831"/>
      <c r="D43" s="831"/>
      <c r="E43" s="831"/>
      <c r="F43" s="815">
        <f t="shared" ref="F43:K43" si="5">F37+F7+F44</f>
        <v>65208695</v>
      </c>
      <c r="G43" s="815">
        <f t="shared" si="5"/>
        <v>428826060</v>
      </c>
      <c r="H43" s="815">
        <f t="shared" si="5"/>
        <v>56382078</v>
      </c>
      <c r="I43" s="815">
        <f t="shared" si="5"/>
        <v>333769020</v>
      </c>
      <c r="J43" s="815">
        <f t="shared" si="5"/>
        <v>8826617</v>
      </c>
      <c r="K43" s="815">
        <f t="shared" si="5"/>
        <v>95057040</v>
      </c>
    </row>
    <row r="44" spans="1:11" ht="19.5" customHeight="1">
      <c r="A44" s="821"/>
      <c r="B44" s="821" t="s">
        <v>1551</v>
      </c>
      <c r="C44" s="821"/>
      <c r="D44" s="821"/>
      <c r="E44" s="821"/>
      <c r="F44" s="824">
        <v>1014324</v>
      </c>
      <c r="G44" s="824">
        <v>123174</v>
      </c>
      <c r="H44" s="824">
        <v>1014324</v>
      </c>
      <c r="I44" s="824">
        <v>123174</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s="837" customFormat="1" ht="18.75" customHeight="1">
      <c r="A51" s="833" t="s">
        <v>1558</v>
      </c>
      <c r="B51" s="834"/>
      <c r="C51" s="834"/>
      <c r="D51" s="834"/>
      <c r="E51" s="835"/>
      <c r="F51" s="836">
        <f t="shared" ref="F51:K51" si="6">F43</f>
        <v>65208695</v>
      </c>
      <c r="G51" s="836">
        <f t="shared" si="6"/>
        <v>428826060</v>
      </c>
      <c r="H51" s="836">
        <f t="shared" si="6"/>
        <v>56382078</v>
      </c>
      <c r="I51" s="836">
        <f t="shared" si="6"/>
        <v>333769020</v>
      </c>
      <c r="J51" s="836">
        <f t="shared" si="6"/>
        <v>8826617</v>
      </c>
      <c r="K51" s="836">
        <f t="shared" si="6"/>
        <v>95057040</v>
      </c>
    </row>
    <row r="52" spans="1:13" s="842" customFormat="1" ht="19.5" customHeight="1">
      <c r="A52" s="838" t="s">
        <v>1559</v>
      </c>
      <c r="B52" s="839"/>
      <c r="C52" s="839"/>
      <c r="D52" s="839"/>
      <c r="E52" s="840"/>
      <c r="F52" s="841">
        <v>74006993</v>
      </c>
      <c r="G52" s="841">
        <v>363617365</v>
      </c>
      <c r="H52" s="841">
        <v>74006993</v>
      </c>
      <c r="I52" s="841">
        <v>277386942</v>
      </c>
      <c r="J52" s="841">
        <v>0</v>
      </c>
      <c r="K52" s="841">
        <v>86230423</v>
      </c>
    </row>
    <row r="53" spans="1:13" s="837" customFormat="1" ht="19.5" customHeight="1">
      <c r="A53" s="833" t="s">
        <v>1560</v>
      </c>
      <c r="B53" s="834"/>
      <c r="C53" s="834"/>
      <c r="D53" s="834"/>
      <c r="E53" s="843"/>
      <c r="F53" s="836">
        <f t="shared" ref="F53:K53" si="7">F51+F52</f>
        <v>139215688</v>
      </c>
      <c r="G53" s="836">
        <f t="shared" si="7"/>
        <v>792443425</v>
      </c>
      <c r="H53" s="836">
        <f t="shared" si="7"/>
        <v>130389071</v>
      </c>
      <c r="I53" s="836">
        <f t="shared" si="7"/>
        <v>611155962</v>
      </c>
      <c r="J53" s="836">
        <f t="shared" si="7"/>
        <v>8826617</v>
      </c>
      <c r="K53" s="836">
        <f t="shared" si="7"/>
        <v>181287463</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680"/>
      <c r="B55" s="1680"/>
      <c r="C55" s="1680"/>
      <c r="D55" s="1680"/>
      <c r="E55" s="1681"/>
      <c r="F55" s="812" t="s">
        <v>1515</v>
      </c>
      <c r="G55" s="812" t="s">
        <v>1516</v>
      </c>
      <c r="H55" s="812" t="s">
        <v>1515</v>
      </c>
      <c r="I55" s="812" t="s">
        <v>1516</v>
      </c>
      <c r="J55" s="812" t="s">
        <v>1515</v>
      </c>
      <c r="K55" s="812" t="s">
        <v>1516</v>
      </c>
    </row>
    <row r="56" spans="1:13" s="816" customFormat="1" ht="19.5" customHeight="1">
      <c r="A56" s="831"/>
      <c r="B56" s="844" t="s">
        <v>1563</v>
      </c>
      <c r="C56" s="831"/>
      <c r="D56" s="831"/>
      <c r="E56" s="831"/>
      <c r="F56" s="815">
        <f>F57+F62+F66+F71+F77+F82+F88+F90</f>
        <v>22358469</v>
      </c>
      <c r="G56" s="815">
        <f>G57+G62+G66+G71+G77+G82+G88+G90</f>
        <v>216062600</v>
      </c>
      <c r="H56" s="815">
        <f>H57+H62+H66+H71+H77+H82+H88+H90</f>
        <v>22287969</v>
      </c>
      <c r="I56" s="815">
        <f>I57+I62+I66+I71+I77+I82+I88+I90</f>
        <v>215208370</v>
      </c>
      <c r="J56" s="815">
        <f>J57+J62+J66+J71+J77+J82+J90+J88</f>
        <v>70500</v>
      </c>
      <c r="K56" s="815">
        <f>K57+K62+K66+K71+K77+K82+K90+K88</f>
        <v>854230</v>
      </c>
    </row>
    <row r="57" spans="1:13" s="820" customFormat="1" ht="19.5" customHeight="1">
      <c r="A57" s="817"/>
      <c r="B57" s="817"/>
      <c r="C57" s="818" t="s">
        <v>1564</v>
      </c>
      <c r="D57" s="817"/>
      <c r="E57" s="817"/>
      <c r="F57" s="819">
        <f t="shared" ref="F57:K57" si="8">F58+F59+F60+F61</f>
        <v>6323764</v>
      </c>
      <c r="G57" s="819">
        <f t="shared" si="8"/>
        <v>88858562</v>
      </c>
      <c r="H57" s="819">
        <f t="shared" si="8"/>
        <v>6253264</v>
      </c>
      <c r="I57" s="819">
        <f t="shared" si="8"/>
        <v>88752262</v>
      </c>
      <c r="J57" s="819">
        <f t="shared" si="8"/>
        <v>70500</v>
      </c>
      <c r="K57" s="819">
        <f t="shared" si="8"/>
        <v>106300</v>
      </c>
    </row>
    <row r="58" spans="1:13" ht="19.5" customHeight="1">
      <c r="A58" s="821"/>
      <c r="B58" s="821"/>
      <c r="C58" s="822"/>
      <c r="D58" s="821" t="s">
        <v>1565</v>
      </c>
      <c r="E58" s="821"/>
      <c r="F58" s="824">
        <v>362257</v>
      </c>
      <c r="G58" s="824">
        <v>22747257</v>
      </c>
      <c r="H58" s="824">
        <v>362257</v>
      </c>
      <c r="I58" s="824">
        <v>22747257</v>
      </c>
      <c r="J58" s="824"/>
      <c r="K58" s="824"/>
    </row>
    <row r="59" spans="1:13" ht="19.5" customHeight="1">
      <c r="A59" s="821"/>
      <c r="B59" s="821"/>
      <c r="C59" s="822"/>
      <c r="D59" s="821" t="s">
        <v>1566</v>
      </c>
      <c r="E59" s="821"/>
      <c r="F59" s="824">
        <v>1094226</v>
      </c>
      <c r="G59" s="824">
        <v>25115928</v>
      </c>
      <c r="H59" s="824">
        <v>1094226</v>
      </c>
      <c r="I59" s="824">
        <v>25115928</v>
      </c>
      <c r="J59" s="824"/>
      <c r="K59" s="824"/>
      <c r="L59" s="317"/>
      <c r="M59" s="317"/>
    </row>
    <row r="60" spans="1:13" ht="19.5" customHeight="1">
      <c r="A60" s="821"/>
      <c r="B60" s="821"/>
      <c r="C60" s="822"/>
      <c r="D60" s="821" t="s">
        <v>1567</v>
      </c>
      <c r="E60" s="821"/>
      <c r="F60" s="824">
        <v>4845817</v>
      </c>
      <c r="G60" s="824">
        <v>40927474</v>
      </c>
      <c r="H60" s="824">
        <v>4775317</v>
      </c>
      <c r="I60" s="824">
        <v>40821174</v>
      </c>
      <c r="J60" s="824">
        <v>70500</v>
      </c>
      <c r="K60" s="824">
        <v>106300</v>
      </c>
    </row>
    <row r="61" spans="1:13" ht="19.5" customHeight="1">
      <c r="A61" s="821"/>
      <c r="B61" s="821"/>
      <c r="C61" s="822"/>
      <c r="D61" s="821" t="s">
        <v>1568</v>
      </c>
      <c r="E61" s="821"/>
      <c r="F61" s="824">
        <v>21464</v>
      </c>
      <c r="G61" s="824">
        <v>67903</v>
      </c>
      <c r="H61" s="824">
        <v>21464</v>
      </c>
      <c r="I61" s="824">
        <v>67903</v>
      </c>
      <c r="J61" s="824"/>
      <c r="K61" s="824"/>
    </row>
    <row r="62" spans="1:13" s="820" customFormat="1" ht="19.5" customHeight="1">
      <c r="A62" s="817"/>
      <c r="B62" s="817"/>
      <c r="C62" s="818" t="s">
        <v>1569</v>
      </c>
      <c r="D62" s="817"/>
      <c r="E62" s="817"/>
      <c r="F62" s="819">
        <f t="shared" ref="F62:K62" si="9">F63+F64+F65</f>
        <v>737506</v>
      </c>
      <c r="G62" s="819">
        <f t="shared" si="9"/>
        <v>6495475</v>
      </c>
      <c r="H62" s="819">
        <f t="shared" si="9"/>
        <v>737506</v>
      </c>
      <c r="I62" s="819">
        <f t="shared" si="9"/>
        <v>6495475</v>
      </c>
      <c r="J62" s="819">
        <f t="shared" si="9"/>
        <v>0</v>
      </c>
      <c r="K62" s="819">
        <f t="shared" si="9"/>
        <v>0</v>
      </c>
    </row>
    <row r="63" spans="1:13" ht="19.5" customHeight="1">
      <c r="A63" s="821"/>
      <c r="B63" s="821"/>
      <c r="C63" s="822"/>
      <c r="D63" s="821" t="s">
        <v>1570</v>
      </c>
      <c r="E63" s="821"/>
      <c r="F63" s="824">
        <v>596544</v>
      </c>
      <c r="G63" s="824">
        <v>5809497</v>
      </c>
      <c r="H63" s="824">
        <v>596544</v>
      </c>
      <c r="I63" s="824">
        <v>5809497</v>
      </c>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140962</v>
      </c>
      <c r="G65" s="824">
        <v>685978</v>
      </c>
      <c r="H65" s="824">
        <v>140962</v>
      </c>
      <c r="I65" s="824">
        <v>685978</v>
      </c>
      <c r="J65" s="824"/>
      <c r="K65" s="824"/>
    </row>
    <row r="66" spans="1:13" s="820" customFormat="1" ht="19.5" customHeight="1">
      <c r="A66" s="817"/>
      <c r="B66" s="817"/>
      <c r="C66" s="818" t="s">
        <v>1573</v>
      </c>
      <c r="D66" s="817"/>
      <c r="E66" s="817"/>
      <c r="F66" s="819">
        <f t="shared" ref="F66:K66" si="10">F67+F68+F69+F70</f>
        <v>13167966</v>
      </c>
      <c r="G66" s="819">
        <f t="shared" si="10"/>
        <v>87982907</v>
      </c>
      <c r="H66" s="819">
        <f t="shared" si="10"/>
        <v>13167966</v>
      </c>
      <c r="I66" s="819">
        <f t="shared" si="10"/>
        <v>87234977</v>
      </c>
      <c r="J66" s="819">
        <f t="shared" si="10"/>
        <v>0</v>
      </c>
      <c r="K66" s="819">
        <f t="shared" si="10"/>
        <v>747930</v>
      </c>
    </row>
    <row r="67" spans="1:13" ht="19.5" customHeight="1">
      <c r="A67" s="821"/>
      <c r="B67" s="821"/>
      <c r="C67" s="822"/>
      <c r="D67" s="821" t="s">
        <v>1574</v>
      </c>
      <c r="E67" s="821"/>
      <c r="F67" s="824">
        <v>2558916</v>
      </c>
      <c r="G67" s="824">
        <v>58755552</v>
      </c>
      <c r="H67" s="824">
        <v>2558916</v>
      </c>
      <c r="I67" s="824">
        <v>58426552</v>
      </c>
      <c r="J67" s="824">
        <v>0</v>
      </c>
      <c r="K67" s="824">
        <v>329000</v>
      </c>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5072663</v>
      </c>
      <c r="G69" s="824">
        <v>11764454</v>
      </c>
      <c r="H69" s="824">
        <v>5072663</v>
      </c>
      <c r="I69" s="824">
        <v>11345524</v>
      </c>
      <c r="J69" s="824">
        <v>0</v>
      </c>
      <c r="K69" s="824">
        <v>418930</v>
      </c>
    </row>
    <row r="70" spans="1:13" ht="19.5" customHeight="1">
      <c r="A70" s="821"/>
      <c r="B70" s="821"/>
      <c r="C70" s="822"/>
      <c r="D70" s="821" t="s">
        <v>1577</v>
      </c>
      <c r="E70" s="821"/>
      <c r="F70" s="824">
        <v>5536387</v>
      </c>
      <c r="G70" s="824">
        <v>17462901</v>
      </c>
      <c r="H70" s="824">
        <v>5536387</v>
      </c>
      <c r="I70" s="824">
        <v>17462901</v>
      </c>
      <c r="J70" s="824"/>
      <c r="K70" s="824"/>
    </row>
    <row r="71" spans="1:13" s="820" customFormat="1" ht="19.5" customHeight="1">
      <c r="A71" s="817"/>
      <c r="B71" s="817"/>
      <c r="C71" s="818" t="s">
        <v>1578</v>
      </c>
      <c r="D71" s="817"/>
      <c r="E71" s="817"/>
      <c r="F71" s="819">
        <f t="shared" ref="F71:K71" si="11">F72+F73+F74+F75+F76</f>
        <v>90508</v>
      </c>
      <c r="G71" s="819">
        <f t="shared" si="11"/>
        <v>3196862</v>
      </c>
      <c r="H71" s="819">
        <f t="shared" si="11"/>
        <v>90508</v>
      </c>
      <c r="I71" s="819">
        <f t="shared" si="11"/>
        <v>3196862</v>
      </c>
      <c r="J71" s="819">
        <f t="shared" si="11"/>
        <v>0</v>
      </c>
      <c r="K71" s="819">
        <f t="shared" si="11"/>
        <v>0</v>
      </c>
    </row>
    <row r="72" spans="1:13" ht="19.5" customHeight="1">
      <c r="A72" s="821"/>
      <c r="B72" s="821"/>
      <c r="C72" s="822"/>
      <c r="D72" s="821" t="s">
        <v>1579</v>
      </c>
      <c r="E72" s="821"/>
      <c r="F72" s="824">
        <v>41332</v>
      </c>
      <c r="G72" s="824">
        <v>535387</v>
      </c>
      <c r="H72" s="824">
        <v>41332</v>
      </c>
      <c r="I72" s="824">
        <v>535387</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49176</v>
      </c>
      <c r="G74" s="824">
        <v>2661475</v>
      </c>
      <c r="H74" s="824">
        <v>49176</v>
      </c>
      <c r="I74" s="824">
        <v>2661475</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s="820" customFormat="1" ht="19.5" customHeight="1">
      <c r="A77" s="817"/>
      <c r="B77" s="817"/>
      <c r="C77" s="817" t="s">
        <v>1584</v>
      </c>
      <c r="D77" s="817"/>
      <c r="E77" s="817"/>
      <c r="F77" s="819">
        <f t="shared" ref="F77:K77" si="12">F78+F79</f>
        <v>1806225</v>
      </c>
      <c r="G77" s="819">
        <f t="shared" si="12"/>
        <v>19269148</v>
      </c>
      <c r="H77" s="819">
        <f t="shared" si="12"/>
        <v>1806225</v>
      </c>
      <c r="I77" s="819">
        <f t="shared" si="12"/>
        <v>19269148</v>
      </c>
      <c r="J77" s="819">
        <f t="shared" si="12"/>
        <v>0</v>
      </c>
      <c r="K77" s="819">
        <f t="shared" si="12"/>
        <v>0</v>
      </c>
    </row>
    <row r="78" spans="1:13" ht="19.5" customHeight="1">
      <c r="A78" s="821"/>
      <c r="B78" s="821"/>
      <c r="C78" s="821"/>
      <c r="D78" s="821" t="s">
        <v>1585</v>
      </c>
      <c r="E78" s="821"/>
      <c r="F78" s="824">
        <v>40000</v>
      </c>
      <c r="G78" s="824">
        <v>180000</v>
      </c>
      <c r="H78" s="824">
        <v>40000</v>
      </c>
      <c r="I78" s="824">
        <v>180000</v>
      </c>
      <c r="J78" s="824"/>
      <c r="K78" s="824"/>
    </row>
    <row r="79" spans="1:13" ht="19.5" customHeight="1">
      <c r="A79" s="821"/>
      <c r="B79" s="821"/>
      <c r="C79" s="821"/>
      <c r="D79" s="821" t="s">
        <v>1586</v>
      </c>
      <c r="E79" s="821"/>
      <c r="F79" s="824">
        <v>1766225</v>
      </c>
      <c r="G79" s="824">
        <v>19089148</v>
      </c>
      <c r="H79" s="824">
        <v>1766225</v>
      </c>
      <c r="I79" s="824">
        <v>19089148</v>
      </c>
      <c r="J79" s="824"/>
      <c r="K79" s="824"/>
    </row>
    <row r="80" spans="1:13" ht="23.25" customHeight="1">
      <c r="A80" s="1677" t="s">
        <v>1509</v>
      </c>
      <c r="B80" s="1678"/>
      <c r="C80" s="1678"/>
      <c r="D80" s="1678"/>
      <c r="E80" s="1679"/>
      <c r="F80" s="1682" t="s">
        <v>1510</v>
      </c>
      <c r="G80" s="1683"/>
      <c r="H80" s="810" t="s">
        <v>1511</v>
      </c>
      <c r="I80" s="811" t="s">
        <v>1561</v>
      </c>
      <c r="J80" s="810" t="s">
        <v>1513</v>
      </c>
      <c r="K80" s="811" t="s">
        <v>1562</v>
      </c>
      <c r="L80" s="823"/>
      <c r="M80" s="845"/>
    </row>
    <row r="81" spans="1:13" ht="23.25" customHeight="1">
      <c r="A81" s="1680"/>
      <c r="B81" s="1680"/>
      <c r="C81" s="1680"/>
      <c r="D81" s="1680"/>
      <c r="E81" s="1681"/>
      <c r="F81" s="812" t="s">
        <v>1515</v>
      </c>
      <c r="G81" s="812" t="s">
        <v>1516</v>
      </c>
      <c r="H81" s="812" t="s">
        <v>1515</v>
      </c>
      <c r="I81" s="812" t="s">
        <v>1516</v>
      </c>
      <c r="J81" s="812" t="s">
        <v>1515</v>
      </c>
      <c r="K81" s="812" t="s">
        <v>1516</v>
      </c>
      <c r="L81" s="823"/>
      <c r="M81" s="846"/>
    </row>
    <row r="82" spans="1:13" s="820" customFormat="1" ht="19.5" customHeight="1">
      <c r="A82" s="817"/>
      <c r="B82" s="817"/>
      <c r="C82" s="817" t="s">
        <v>1587</v>
      </c>
      <c r="D82" s="817"/>
      <c r="E82" s="817"/>
      <c r="F82" s="819">
        <f t="shared" ref="F82:K82" si="13">F83+F84</f>
        <v>0</v>
      </c>
      <c r="G82" s="819">
        <f t="shared" si="13"/>
        <v>9331476</v>
      </c>
      <c r="H82" s="819">
        <f t="shared" si="13"/>
        <v>0</v>
      </c>
      <c r="I82" s="819">
        <f t="shared" si="13"/>
        <v>9331476</v>
      </c>
      <c r="J82" s="819">
        <f t="shared" si="13"/>
        <v>0</v>
      </c>
      <c r="K82" s="819">
        <f t="shared" si="13"/>
        <v>0</v>
      </c>
    </row>
    <row r="83" spans="1:13" ht="19.5" customHeight="1">
      <c r="A83" s="821"/>
      <c r="B83" s="821"/>
      <c r="C83" s="821"/>
      <c r="D83" s="821" t="s">
        <v>1588</v>
      </c>
      <c r="E83" s="821"/>
      <c r="F83" s="824">
        <v>0</v>
      </c>
      <c r="G83" s="824">
        <v>9331476</v>
      </c>
      <c r="H83" s="824">
        <v>0</v>
      </c>
      <c r="I83" s="824">
        <v>9331476</v>
      </c>
      <c r="J83" s="824"/>
      <c r="K83" s="824"/>
    </row>
    <row r="84" spans="1:13" ht="19.5" customHeight="1">
      <c r="A84" s="821"/>
      <c r="B84" s="821"/>
      <c r="C84" s="821"/>
      <c r="D84" s="821" t="s">
        <v>1589</v>
      </c>
      <c r="E84" s="821"/>
      <c r="F84" s="824"/>
      <c r="G84" s="824"/>
      <c r="H84" s="824"/>
      <c r="I84" s="824"/>
      <c r="J84" s="824"/>
      <c r="K84" s="824"/>
    </row>
    <row r="85" spans="1:13" ht="19.5" customHeight="1">
      <c r="A85" s="821"/>
      <c r="B85" s="821"/>
      <c r="C85" s="821" t="s">
        <v>1590</v>
      </c>
      <c r="D85" s="821"/>
      <c r="E85" s="821"/>
      <c r="F85" s="824"/>
      <c r="G85" s="824"/>
      <c r="H85" s="824"/>
      <c r="I85" s="824"/>
      <c r="J85" s="824"/>
      <c r="K85" s="82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s="820" customFormat="1" ht="19.5" customHeight="1">
      <c r="A88" s="817"/>
      <c r="B88" s="817"/>
      <c r="C88" s="817" t="s">
        <v>1593</v>
      </c>
      <c r="D88" s="817"/>
      <c r="E88" s="817"/>
      <c r="F88" s="819">
        <f>F89</f>
        <v>0</v>
      </c>
      <c r="G88" s="819">
        <f>G89</f>
        <v>0</v>
      </c>
      <c r="H88" s="819">
        <f>H89</f>
        <v>0</v>
      </c>
      <c r="I88" s="819">
        <f>I89</f>
        <v>0</v>
      </c>
      <c r="J88" s="819"/>
      <c r="K88" s="819"/>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v>232500</v>
      </c>
      <c r="G90" s="824">
        <v>928170</v>
      </c>
      <c r="H90" s="824">
        <v>232500</v>
      </c>
      <c r="I90" s="824">
        <v>928170</v>
      </c>
      <c r="J90" s="824"/>
      <c r="K90" s="824"/>
    </row>
    <row r="91" spans="1:13" s="816" customFormat="1" ht="19.5" customHeight="1">
      <c r="A91" s="831"/>
      <c r="B91" s="844" t="s">
        <v>1596</v>
      </c>
      <c r="C91" s="831"/>
      <c r="D91" s="831"/>
      <c r="E91" s="831"/>
      <c r="F91" s="815">
        <f t="shared" ref="F91:K91" si="14">F92+F97+F101+F108+F114+F117</f>
        <v>91724798</v>
      </c>
      <c r="G91" s="815">
        <f t="shared" si="14"/>
        <v>183609964</v>
      </c>
      <c r="H91" s="815">
        <f t="shared" si="14"/>
        <v>91724798</v>
      </c>
      <c r="I91" s="815">
        <f t="shared" si="14"/>
        <v>115759069</v>
      </c>
      <c r="J91" s="815">
        <f t="shared" si="14"/>
        <v>0</v>
      </c>
      <c r="K91" s="815">
        <f t="shared" si="14"/>
        <v>67850895</v>
      </c>
    </row>
    <row r="92" spans="1:13" s="820" customFormat="1" ht="19.5" customHeight="1">
      <c r="A92" s="817"/>
      <c r="B92" s="817"/>
      <c r="C92" s="818" t="s">
        <v>1564</v>
      </c>
      <c r="D92" s="817"/>
      <c r="E92" s="817"/>
      <c r="F92" s="819">
        <f t="shared" ref="F92:K92" si="15">F93+F94+F95+F96</f>
        <v>-3066819</v>
      </c>
      <c r="G92" s="819">
        <f t="shared" si="15"/>
        <v>31483874</v>
      </c>
      <c r="H92" s="819">
        <f t="shared" si="15"/>
        <v>-3066819</v>
      </c>
      <c r="I92" s="819">
        <f t="shared" si="15"/>
        <v>2853432</v>
      </c>
      <c r="J92" s="819">
        <f t="shared" si="15"/>
        <v>0</v>
      </c>
      <c r="K92" s="819">
        <f t="shared" si="15"/>
        <v>28630442</v>
      </c>
    </row>
    <row r="93" spans="1:13" ht="19.5" customHeight="1">
      <c r="A93" s="821"/>
      <c r="B93" s="821"/>
      <c r="C93" s="822"/>
      <c r="D93" s="821" t="s">
        <v>1565</v>
      </c>
      <c r="E93" s="821"/>
      <c r="F93" s="824">
        <v>-3694919</v>
      </c>
      <c r="G93" s="824">
        <v>75081</v>
      </c>
      <c r="H93" s="824">
        <v>-3694919</v>
      </c>
      <c r="I93" s="824">
        <v>75081</v>
      </c>
      <c r="J93" s="824"/>
      <c r="K93" s="824"/>
    </row>
    <row r="94" spans="1:13" ht="19.5" customHeight="1">
      <c r="A94" s="821"/>
      <c r="B94" s="821"/>
      <c r="C94" s="822"/>
      <c r="D94" s="821" t="s">
        <v>1566</v>
      </c>
      <c r="E94" s="821"/>
      <c r="F94" s="824">
        <v>0</v>
      </c>
      <c r="G94" s="824">
        <v>27172453</v>
      </c>
      <c r="H94" s="824">
        <v>0</v>
      </c>
      <c r="I94" s="824">
        <v>761488</v>
      </c>
      <c r="J94" s="824">
        <v>0</v>
      </c>
      <c r="K94" s="824">
        <v>26410965</v>
      </c>
    </row>
    <row r="95" spans="1:13" ht="19.5" customHeight="1">
      <c r="A95" s="821"/>
      <c r="B95" s="821"/>
      <c r="C95" s="822"/>
      <c r="D95" s="821" t="s">
        <v>1567</v>
      </c>
      <c r="E95" s="821"/>
      <c r="F95" s="824">
        <v>628100</v>
      </c>
      <c r="G95" s="824">
        <v>4236340</v>
      </c>
      <c r="H95" s="824">
        <v>628100</v>
      </c>
      <c r="I95" s="824">
        <v>2016863</v>
      </c>
      <c r="J95" s="824">
        <v>0</v>
      </c>
      <c r="K95" s="824">
        <v>2219477</v>
      </c>
    </row>
    <row r="96" spans="1:13" ht="19.5" customHeight="1">
      <c r="A96" s="821"/>
      <c r="B96" s="821"/>
      <c r="C96" s="822"/>
      <c r="D96" s="821" t="s">
        <v>1568</v>
      </c>
      <c r="E96" s="821"/>
      <c r="F96" s="824"/>
      <c r="G96" s="824"/>
      <c r="H96" s="824"/>
      <c r="I96" s="824"/>
      <c r="J96" s="824"/>
      <c r="K96" s="824"/>
    </row>
    <row r="97" spans="1:11" s="820" customFormat="1" ht="19.5" customHeight="1">
      <c r="A97" s="817"/>
      <c r="B97" s="817"/>
      <c r="C97" s="818" t="s">
        <v>1569</v>
      </c>
      <c r="D97" s="817"/>
      <c r="E97" s="817"/>
      <c r="F97" s="819">
        <f t="shared" ref="F97:K97" si="16">F98+F99+F100</f>
        <v>265880</v>
      </c>
      <c r="G97" s="819">
        <f t="shared" si="16"/>
        <v>2007179</v>
      </c>
      <c r="H97" s="819">
        <f t="shared" si="16"/>
        <v>265880</v>
      </c>
      <c r="I97" s="819">
        <f t="shared" si="16"/>
        <v>2007179</v>
      </c>
      <c r="J97" s="819">
        <f t="shared" si="16"/>
        <v>0</v>
      </c>
      <c r="K97" s="819">
        <f t="shared" si="16"/>
        <v>0</v>
      </c>
    </row>
    <row r="98" spans="1:11" ht="19.5" customHeight="1">
      <c r="A98" s="821"/>
      <c r="B98" s="821"/>
      <c r="C98" s="822"/>
      <c r="D98" s="821" t="s">
        <v>1570</v>
      </c>
      <c r="E98" s="821"/>
      <c r="F98" s="824">
        <v>0</v>
      </c>
      <c r="G98" s="824">
        <v>1277300</v>
      </c>
      <c r="H98" s="824">
        <v>0</v>
      </c>
      <c r="I98" s="824">
        <v>1277300</v>
      </c>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v>265880</v>
      </c>
      <c r="G100" s="824">
        <v>729879</v>
      </c>
      <c r="H100" s="824">
        <v>265880</v>
      </c>
      <c r="I100" s="824">
        <v>729879</v>
      </c>
      <c r="J100" s="824"/>
      <c r="K100" s="824"/>
    </row>
    <row r="101" spans="1:11" s="820" customFormat="1" ht="19.5" customHeight="1">
      <c r="A101" s="817"/>
      <c r="B101" s="817"/>
      <c r="C101" s="818" t="s">
        <v>1573</v>
      </c>
      <c r="D101" s="817"/>
      <c r="E101" s="817"/>
      <c r="F101" s="819">
        <f t="shared" ref="F101:K101" si="17">F102+F103+F104+F105</f>
        <v>92612911</v>
      </c>
      <c r="G101" s="819">
        <f t="shared" si="17"/>
        <v>145476085</v>
      </c>
      <c r="H101" s="819">
        <f t="shared" si="17"/>
        <v>92612911</v>
      </c>
      <c r="I101" s="819">
        <f t="shared" si="17"/>
        <v>106255632</v>
      </c>
      <c r="J101" s="819">
        <f t="shared" si="17"/>
        <v>0</v>
      </c>
      <c r="K101" s="819">
        <f t="shared" si="17"/>
        <v>39220453</v>
      </c>
    </row>
    <row r="102" spans="1:11" ht="19.5" customHeight="1">
      <c r="A102" s="821"/>
      <c r="B102" s="821"/>
      <c r="C102" s="822"/>
      <c r="D102" s="821" t="s">
        <v>1574</v>
      </c>
      <c r="E102" s="821"/>
      <c r="F102" s="824">
        <v>933978</v>
      </c>
      <c r="G102" s="824">
        <v>3307476</v>
      </c>
      <c r="H102" s="824">
        <v>933978</v>
      </c>
      <c r="I102" s="824">
        <v>1618786</v>
      </c>
      <c r="J102" s="824">
        <v>0</v>
      </c>
      <c r="K102" s="824">
        <v>1688690</v>
      </c>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v>91678933</v>
      </c>
      <c r="G105" s="824">
        <v>142168609</v>
      </c>
      <c r="H105" s="824">
        <v>91678933</v>
      </c>
      <c r="I105" s="824">
        <v>104636846</v>
      </c>
      <c r="J105" s="824">
        <v>0</v>
      </c>
      <c r="K105" s="824">
        <v>37531763</v>
      </c>
    </row>
    <row r="106" spans="1:11" ht="23.25" customHeight="1">
      <c r="A106" s="1677" t="s">
        <v>1509</v>
      </c>
      <c r="B106" s="1678"/>
      <c r="C106" s="1678"/>
      <c r="D106" s="1678"/>
      <c r="E106" s="1679"/>
      <c r="F106" s="1682"/>
      <c r="G106" s="1683"/>
      <c r="H106" s="810"/>
      <c r="I106" s="811"/>
      <c r="J106" s="810"/>
      <c r="K106" s="811"/>
    </row>
    <row r="107" spans="1:11" ht="23.25" customHeight="1">
      <c r="A107" s="1680"/>
      <c r="B107" s="1680"/>
      <c r="C107" s="1680"/>
      <c r="D107" s="1680"/>
      <c r="E107" s="1681"/>
      <c r="F107" s="812" t="s">
        <v>1515</v>
      </c>
      <c r="G107" s="812" t="s">
        <v>1516</v>
      </c>
      <c r="H107" s="812" t="s">
        <v>1515</v>
      </c>
      <c r="I107" s="812" t="s">
        <v>1516</v>
      </c>
      <c r="J107" s="824" t="s">
        <v>1515</v>
      </c>
      <c r="K107" s="824" t="s">
        <v>1516</v>
      </c>
    </row>
    <row r="108" spans="1:11" s="820" customFormat="1" ht="19.5" customHeight="1">
      <c r="A108" s="817"/>
      <c r="B108" s="817"/>
      <c r="C108" s="818" t="s">
        <v>1578</v>
      </c>
      <c r="D108" s="817"/>
      <c r="E108" s="817"/>
      <c r="F108" s="819">
        <f t="shared" ref="F108:K108" si="18">F109+F110+F111+F112+F113</f>
        <v>0</v>
      </c>
      <c r="G108" s="819">
        <f t="shared" si="18"/>
        <v>60000</v>
      </c>
      <c r="H108" s="819">
        <f t="shared" si="18"/>
        <v>0</v>
      </c>
      <c r="I108" s="819">
        <f t="shared" si="18"/>
        <v>60000</v>
      </c>
      <c r="J108" s="819">
        <f t="shared" si="18"/>
        <v>0</v>
      </c>
      <c r="K108" s="819">
        <f t="shared" si="18"/>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v>0</v>
      </c>
      <c r="G111" s="824">
        <v>60000</v>
      </c>
      <c r="H111" s="824">
        <v>0</v>
      </c>
      <c r="I111" s="824">
        <v>60000</v>
      </c>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s="820" customFormat="1" ht="20.25" customHeight="1">
      <c r="A114" s="817"/>
      <c r="B114" s="817"/>
      <c r="C114" s="817" t="s">
        <v>1584</v>
      </c>
      <c r="D114" s="817"/>
      <c r="E114" s="817"/>
      <c r="F114" s="819">
        <f t="shared" ref="F114:K114" si="19">F115+F116</f>
        <v>1912826</v>
      </c>
      <c r="G114" s="819">
        <f t="shared" si="19"/>
        <v>2432826</v>
      </c>
      <c r="H114" s="819">
        <f t="shared" si="19"/>
        <v>1912826</v>
      </c>
      <c r="I114" s="819">
        <f t="shared" si="19"/>
        <v>2432826</v>
      </c>
      <c r="J114" s="819">
        <f t="shared" si="19"/>
        <v>0</v>
      </c>
      <c r="K114" s="819">
        <f t="shared" si="19"/>
        <v>0</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v>1912826</v>
      </c>
      <c r="G116" s="824">
        <v>2432826</v>
      </c>
      <c r="H116" s="824">
        <v>1912826</v>
      </c>
      <c r="I116" s="824">
        <v>2432826</v>
      </c>
      <c r="J116" s="824"/>
      <c r="K116" s="824"/>
    </row>
    <row r="117" spans="1:11" ht="20.25" customHeight="1">
      <c r="A117" s="821"/>
      <c r="B117" s="821"/>
      <c r="C117" s="821" t="s">
        <v>1597</v>
      </c>
      <c r="D117" s="821"/>
      <c r="E117" s="821"/>
      <c r="F117" s="824">
        <v>0</v>
      </c>
      <c r="G117" s="824">
        <v>2150000</v>
      </c>
      <c r="H117" s="824">
        <v>0</v>
      </c>
      <c r="I117" s="824">
        <v>2150000</v>
      </c>
      <c r="J117" s="824"/>
      <c r="K117" s="824"/>
    </row>
    <row r="118" spans="1:11" s="816" customFormat="1" ht="20.25" customHeight="1">
      <c r="A118" s="831"/>
      <c r="B118" s="832" t="s">
        <v>1550</v>
      </c>
      <c r="C118" s="831"/>
      <c r="D118" s="831"/>
      <c r="E118" s="831"/>
      <c r="F118" s="815">
        <f t="shared" ref="F118:K118" si="20">F91+F56</f>
        <v>114083267</v>
      </c>
      <c r="G118" s="815">
        <f t="shared" si="20"/>
        <v>399672564</v>
      </c>
      <c r="H118" s="815">
        <f t="shared" si="20"/>
        <v>114012767</v>
      </c>
      <c r="I118" s="815">
        <f t="shared" si="20"/>
        <v>330967439</v>
      </c>
      <c r="J118" s="815">
        <f t="shared" si="20"/>
        <v>70500</v>
      </c>
      <c r="K118" s="815">
        <f t="shared" si="20"/>
        <v>68705125</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-61064690</v>
      </c>
      <c r="G120" s="824">
        <v>10599883</v>
      </c>
      <c r="H120" s="824">
        <v>-61064690</v>
      </c>
      <c r="I120" s="824">
        <v>10599883</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862952</v>
      </c>
      <c r="G122" s="824">
        <v>1662367</v>
      </c>
      <c r="H122" s="824">
        <v>862952</v>
      </c>
      <c r="I122" s="824">
        <v>1662367</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s="837" customFormat="1" ht="20.25" customHeight="1">
      <c r="A127" s="833" t="s">
        <v>1605</v>
      </c>
      <c r="B127" s="834"/>
      <c r="C127" s="834"/>
      <c r="D127" s="834"/>
      <c r="E127" s="849"/>
      <c r="F127" s="836">
        <f t="shared" ref="F127:K127" si="21">SUM(F118:F126)</f>
        <v>53881529</v>
      </c>
      <c r="G127" s="836">
        <f t="shared" si="21"/>
        <v>411934814</v>
      </c>
      <c r="H127" s="836">
        <f t="shared" si="21"/>
        <v>53811029</v>
      </c>
      <c r="I127" s="836">
        <f t="shared" si="21"/>
        <v>343229689</v>
      </c>
      <c r="J127" s="836">
        <f t="shared" si="21"/>
        <v>70500</v>
      </c>
      <c r="K127" s="836">
        <f t="shared" si="21"/>
        <v>68705125</v>
      </c>
    </row>
    <row r="128" spans="1:11" ht="20.25" customHeight="1">
      <c r="A128" s="821" t="s">
        <v>1606</v>
      </c>
      <c r="B128" s="821"/>
      <c r="C128" s="821"/>
      <c r="D128" s="821"/>
      <c r="E128" s="850"/>
      <c r="F128" s="824">
        <v>119855296</v>
      </c>
      <c r="G128" s="824"/>
      <c r="H128" s="824"/>
      <c r="I128" s="824"/>
      <c r="J128" s="824"/>
      <c r="K128" s="824"/>
    </row>
    <row r="129" spans="1:11" s="837" customFormat="1" ht="20.25" customHeight="1">
      <c r="A129" s="834" t="s">
        <v>1607</v>
      </c>
      <c r="B129" s="834"/>
      <c r="C129" s="834"/>
      <c r="D129" s="834"/>
      <c r="E129" s="834"/>
      <c r="F129" s="836">
        <f>F127+F128</f>
        <v>173736825</v>
      </c>
      <c r="G129" s="836"/>
      <c r="H129" s="836"/>
      <c r="I129" s="836"/>
      <c r="J129" s="836"/>
      <c r="K129" s="836"/>
    </row>
    <row r="130" spans="1:11" ht="20.25" customHeight="1">
      <c r="A130" s="821" t="s">
        <v>1608</v>
      </c>
      <c r="B130" s="821"/>
      <c r="C130" s="821"/>
      <c r="D130" s="821"/>
      <c r="E130" s="821"/>
      <c r="F130" s="824">
        <v>368879</v>
      </c>
      <c r="G130" s="824"/>
      <c r="H130" s="824"/>
      <c r="I130" s="824"/>
      <c r="J130" s="824"/>
      <c r="K130" s="824"/>
    </row>
    <row r="131" spans="1:11" s="837" customFormat="1" ht="20.25" customHeight="1">
      <c r="A131" s="833" t="s">
        <v>1609</v>
      </c>
      <c r="B131" s="834"/>
      <c r="C131" s="834"/>
      <c r="D131" s="834"/>
      <c r="E131" s="834"/>
      <c r="F131" s="836">
        <f>F128+F130</f>
        <v>120224175</v>
      </c>
      <c r="G131" s="836"/>
      <c r="H131" s="836"/>
      <c r="I131" s="836"/>
      <c r="J131" s="836"/>
      <c r="K131" s="836"/>
    </row>
    <row r="132" spans="1:11" ht="23.25" customHeight="1">
      <c r="A132" s="823" t="s">
        <v>820</v>
      </c>
      <c r="B132" s="823"/>
      <c r="C132" s="823"/>
      <c r="D132" s="823"/>
      <c r="E132" s="823" t="s">
        <v>821</v>
      </c>
      <c r="F132" s="1672" t="s">
        <v>1610</v>
      </c>
      <c r="G132" s="1673"/>
      <c r="H132" s="851" t="s">
        <v>823</v>
      </c>
      <c r="I132" s="851"/>
      <c r="J132" s="1674" t="s">
        <v>1611</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1B3C66E4-36C6-4FC2-B348-DC7616B41FAB}"/>
  </hyperlinks>
  <printOptions verticalCentered="1"/>
  <pageMargins left="0.23622047244094491"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79F47-0435-4B96-BCFD-82280EF2504C}">
  <dimension ref="A1:M135"/>
  <sheetViews>
    <sheetView zoomScale="80" zoomScaleNormal="80" workbookViewId="0">
      <selection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304" t="s">
        <v>1502</v>
      </c>
      <c r="F2" s="801"/>
      <c r="G2" s="801"/>
      <c r="H2" s="801"/>
      <c r="I2" s="801"/>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803"/>
      <c r="B4" s="803"/>
      <c r="C4" s="803"/>
      <c r="D4" s="803"/>
      <c r="E4" s="804" t="s">
        <v>1506</v>
      </c>
      <c r="F4" s="805"/>
      <c r="G4" s="806" t="s">
        <v>1615</v>
      </c>
      <c r="H4" s="797"/>
      <c r="I4" s="805"/>
      <c r="J4" s="805"/>
      <c r="K4" s="807"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680"/>
      <c r="B6" s="1680"/>
      <c r="C6" s="1680"/>
      <c r="D6" s="1680"/>
      <c r="E6" s="1681"/>
      <c r="F6" s="798" t="s">
        <v>1515</v>
      </c>
      <c r="G6" s="798" t="s">
        <v>1516</v>
      </c>
      <c r="H6" s="798" t="s">
        <v>1515</v>
      </c>
      <c r="I6" s="798" t="s">
        <v>1516</v>
      </c>
      <c r="J6" s="812" t="s">
        <v>1515</v>
      </c>
      <c r="K6" s="812" t="s">
        <v>1516</v>
      </c>
    </row>
    <row r="7" spans="1:12" s="856" customFormat="1" ht="19.5" customHeight="1">
      <c r="A7" s="853"/>
      <c r="B7" s="854" t="s">
        <v>1517</v>
      </c>
      <c r="C7" s="853"/>
      <c r="D7" s="853"/>
      <c r="E7" s="853"/>
      <c r="F7" s="855">
        <f t="shared" ref="F7:K7" si="0">F8+F18+F19+F20+F21+F22+F25+F31+F34+F35+F36</f>
        <v>15326837</v>
      </c>
      <c r="G7" s="855">
        <f t="shared" si="0"/>
        <v>15326837</v>
      </c>
      <c r="H7" s="855">
        <f t="shared" si="0"/>
        <v>15326837</v>
      </c>
      <c r="I7" s="855">
        <f>I8+I18+I19+I20+I22+I25+I31+I34+I35+I36</f>
        <v>15326837</v>
      </c>
      <c r="J7" s="855">
        <f>J8+J18+J19+J20+J21+K22+J25+J31+J34+J35+J36</f>
        <v>0</v>
      </c>
      <c r="K7" s="855">
        <f t="shared" si="0"/>
        <v>0</v>
      </c>
    </row>
    <row r="8" spans="1:12" s="856" customFormat="1" ht="19.5" customHeight="1">
      <c r="A8" s="857"/>
      <c r="B8" s="857"/>
      <c r="C8" s="858" t="s">
        <v>1518</v>
      </c>
      <c r="D8" s="857"/>
      <c r="E8" s="857"/>
      <c r="F8" s="855">
        <f t="shared" ref="F8:K8" si="1">F9+F10+F11+F12+F13+F16</f>
        <v>14154424</v>
      </c>
      <c r="G8" s="855">
        <f t="shared" si="1"/>
        <v>14154424</v>
      </c>
      <c r="H8" s="855">
        <f t="shared" si="1"/>
        <v>14154424</v>
      </c>
      <c r="I8" s="855">
        <f t="shared" si="1"/>
        <v>14154424</v>
      </c>
      <c r="J8" s="855">
        <f t="shared" si="1"/>
        <v>0</v>
      </c>
      <c r="K8" s="855">
        <f t="shared" si="1"/>
        <v>0</v>
      </c>
    </row>
    <row r="9" spans="1:12" ht="19.5" customHeight="1">
      <c r="A9" s="821"/>
      <c r="B9" s="821"/>
      <c r="C9" s="822"/>
      <c r="D9" s="821" t="s">
        <v>1519</v>
      </c>
      <c r="E9" s="823"/>
      <c r="F9" s="824">
        <v>9121</v>
      </c>
      <c r="G9" s="824">
        <v>9121</v>
      </c>
      <c r="H9" s="824">
        <v>9121</v>
      </c>
      <c r="I9" s="824">
        <v>9121</v>
      </c>
      <c r="J9" s="824"/>
      <c r="K9" s="824"/>
    </row>
    <row r="10" spans="1:12" ht="19.5" customHeight="1">
      <c r="A10" s="821"/>
      <c r="B10" s="821"/>
      <c r="C10" s="822"/>
      <c r="D10" s="821" t="s">
        <v>1520</v>
      </c>
      <c r="E10" s="821"/>
      <c r="F10" s="824">
        <v>21697</v>
      </c>
      <c r="G10" s="824">
        <v>21697</v>
      </c>
      <c r="H10" s="824">
        <v>21697</v>
      </c>
      <c r="I10" s="824">
        <v>21697</v>
      </c>
      <c r="J10" s="824"/>
      <c r="K10" s="824"/>
    </row>
    <row r="11" spans="1:12" ht="19.5" customHeight="1">
      <c r="A11" s="821"/>
      <c r="B11" s="821"/>
      <c r="C11" s="822"/>
      <c r="D11" s="821" t="s">
        <v>1521</v>
      </c>
      <c r="E11" s="821"/>
      <c r="F11" s="824">
        <v>11824</v>
      </c>
      <c r="G11" s="824">
        <v>11824</v>
      </c>
      <c r="H11" s="824">
        <v>11824</v>
      </c>
      <c r="I11" s="824">
        <v>11824</v>
      </c>
      <c r="J11" s="824"/>
      <c r="K11" s="824"/>
    </row>
    <row r="12" spans="1:12" ht="19.5" customHeight="1">
      <c r="A12" s="821"/>
      <c r="B12" s="821"/>
      <c r="C12" s="822"/>
      <c r="D12" s="821" t="s">
        <v>1522</v>
      </c>
      <c r="E12" s="821"/>
      <c r="F12" s="824">
        <v>457775</v>
      </c>
      <c r="G12" s="824">
        <v>457775</v>
      </c>
      <c r="H12" s="824">
        <v>457775</v>
      </c>
      <c r="I12" s="824">
        <v>457775</v>
      </c>
      <c r="J12" s="824"/>
      <c r="K12" s="824"/>
    </row>
    <row r="13" spans="1:12" s="856" customFormat="1" ht="19.5" customHeight="1">
      <c r="A13" s="857"/>
      <c r="B13" s="857"/>
      <c r="C13" s="858"/>
      <c r="D13" s="857" t="s">
        <v>1523</v>
      </c>
      <c r="E13" s="857"/>
      <c r="F13" s="855">
        <f t="shared" ref="F13:K13" si="2">F14+F15</f>
        <v>25975</v>
      </c>
      <c r="G13" s="855">
        <f t="shared" si="2"/>
        <v>25975</v>
      </c>
      <c r="H13" s="855">
        <f t="shared" si="2"/>
        <v>25975</v>
      </c>
      <c r="I13" s="855">
        <f t="shared" si="2"/>
        <v>25975</v>
      </c>
      <c r="J13" s="855">
        <f t="shared" si="2"/>
        <v>0</v>
      </c>
      <c r="K13" s="855">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25975</v>
      </c>
      <c r="G15" s="824">
        <v>25975</v>
      </c>
      <c r="H15" s="824">
        <v>25975</v>
      </c>
      <c r="I15" s="824">
        <v>25975</v>
      </c>
      <c r="J15" s="824"/>
      <c r="K15" s="824"/>
    </row>
    <row r="16" spans="1:12" ht="19.5" customHeight="1">
      <c r="A16" s="821"/>
      <c r="B16" s="821"/>
      <c r="C16" s="822"/>
      <c r="D16" s="821" t="s">
        <v>1526</v>
      </c>
      <c r="E16" s="821"/>
      <c r="F16" s="824">
        <v>13628032</v>
      </c>
      <c r="G16" s="824">
        <v>13628032</v>
      </c>
      <c r="H16" s="824">
        <v>13628032</v>
      </c>
      <c r="I16" s="824">
        <v>13628032</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821"/>
      <c r="B19" s="821"/>
      <c r="C19" s="829" t="s">
        <v>1529</v>
      </c>
      <c r="D19" s="821"/>
      <c r="E19" s="821"/>
      <c r="F19" s="824"/>
      <c r="G19" s="824"/>
      <c r="H19" s="824"/>
      <c r="I19" s="824"/>
      <c r="J19" s="824"/>
      <c r="K19" s="824"/>
    </row>
    <row r="20" spans="1:11" ht="19.5" customHeight="1">
      <c r="A20" s="821"/>
      <c r="B20" s="821"/>
      <c r="C20" s="829" t="s">
        <v>1530</v>
      </c>
      <c r="D20" s="821"/>
      <c r="E20" s="821"/>
      <c r="F20" s="824">
        <v>803760</v>
      </c>
      <c r="G20" s="824">
        <v>803760</v>
      </c>
      <c r="H20" s="824">
        <v>803760</v>
      </c>
      <c r="I20" s="824">
        <v>803760</v>
      </c>
      <c r="J20" s="824"/>
      <c r="K20" s="824"/>
    </row>
    <row r="21" spans="1:11" ht="19.5" customHeight="1">
      <c r="A21" s="821"/>
      <c r="B21" s="821"/>
      <c r="C21" s="829" t="s">
        <v>1531</v>
      </c>
      <c r="D21" s="821"/>
      <c r="E21" s="821"/>
      <c r="F21" s="824"/>
      <c r="G21" s="824"/>
      <c r="H21" s="824"/>
      <c r="I21" s="824"/>
      <c r="J21" s="824"/>
      <c r="K21" s="824"/>
    </row>
    <row r="22" spans="1:11" s="856" customFormat="1" ht="19.5" customHeight="1">
      <c r="A22" s="857"/>
      <c r="B22" s="857"/>
      <c r="C22" s="859" t="s">
        <v>1532</v>
      </c>
      <c r="D22" s="857"/>
      <c r="E22" s="857"/>
      <c r="F22" s="855">
        <f t="shared" ref="F22:K22" si="3">F23+F24</f>
        <v>355833</v>
      </c>
      <c r="G22" s="855">
        <f t="shared" si="3"/>
        <v>355833</v>
      </c>
      <c r="H22" s="855">
        <f t="shared" si="3"/>
        <v>355833</v>
      </c>
      <c r="I22" s="855">
        <f>I23+I24</f>
        <v>355833</v>
      </c>
      <c r="J22" s="855">
        <f t="shared" si="3"/>
        <v>0</v>
      </c>
      <c r="K22" s="855">
        <f t="shared" si="3"/>
        <v>0</v>
      </c>
    </row>
    <row r="23" spans="1:11" ht="19.5" customHeight="1">
      <c r="A23" s="821"/>
      <c r="B23" s="821"/>
      <c r="C23" s="823"/>
      <c r="D23" s="829" t="s">
        <v>1533</v>
      </c>
      <c r="E23" s="821"/>
      <c r="F23" s="824">
        <v>355833</v>
      </c>
      <c r="G23" s="824">
        <v>355833</v>
      </c>
      <c r="H23" s="824">
        <v>355833</v>
      </c>
      <c r="I23" s="824">
        <v>355833</v>
      </c>
      <c r="J23" s="824"/>
      <c r="K23" s="824"/>
    </row>
    <row r="24" spans="1:11" ht="19.5" customHeight="1">
      <c r="A24" s="821"/>
      <c r="B24" s="821"/>
      <c r="C24" s="821"/>
      <c r="D24" s="821" t="s">
        <v>1534</v>
      </c>
      <c r="E24" s="821"/>
      <c r="F24" s="824"/>
      <c r="G24" s="824"/>
      <c r="H24" s="824"/>
      <c r="I24" s="824"/>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680"/>
      <c r="B30" s="1680"/>
      <c r="C30" s="1680"/>
      <c r="D30" s="1680"/>
      <c r="E30" s="1681"/>
      <c r="F30" s="798" t="s">
        <v>1515</v>
      </c>
      <c r="G30" s="798" t="s">
        <v>1516</v>
      </c>
      <c r="H30" s="798" t="s">
        <v>1515</v>
      </c>
      <c r="I30" s="798" t="s">
        <v>1516</v>
      </c>
      <c r="J30" s="812" t="s">
        <v>1515</v>
      </c>
      <c r="K30" s="812" t="s">
        <v>1516</v>
      </c>
    </row>
    <row r="31" spans="1:11" s="856" customFormat="1" ht="19.5" customHeight="1">
      <c r="A31" s="857"/>
      <c r="B31" s="857"/>
      <c r="C31" s="857" t="s">
        <v>1539</v>
      </c>
      <c r="D31" s="857"/>
      <c r="E31" s="857"/>
      <c r="F31" s="855">
        <f t="shared" ref="F31:K31" si="4">F32+F33</f>
        <v>0</v>
      </c>
      <c r="G31" s="855">
        <f t="shared" si="4"/>
        <v>0</v>
      </c>
      <c r="H31" s="855">
        <f t="shared" si="4"/>
        <v>0</v>
      </c>
      <c r="I31" s="855">
        <f t="shared" si="4"/>
        <v>0</v>
      </c>
      <c r="J31" s="855">
        <f t="shared" si="4"/>
        <v>0</v>
      </c>
      <c r="K31" s="855">
        <f t="shared" si="4"/>
        <v>0</v>
      </c>
    </row>
    <row r="32" spans="1:11" ht="19.5" customHeight="1">
      <c r="A32" s="821"/>
      <c r="B32" s="821"/>
      <c r="C32" s="821"/>
      <c r="D32" s="821" t="s">
        <v>1540</v>
      </c>
      <c r="E32" s="821"/>
      <c r="F32" s="824"/>
      <c r="G32" s="824"/>
      <c r="H32" s="824"/>
      <c r="I32" s="824"/>
      <c r="J32" s="824"/>
      <c r="K32" s="824"/>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5000</v>
      </c>
      <c r="G34" s="824">
        <v>5000</v>
      </c>
      <c r="H34" s="824">
        <v>5000</v>
      </c>
      <c r="I34" s="824">
        <v>5000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7820</v>
      </c>
      <c r="G36" s="824">
        <v>7820</v>
      </c>
      <c r="H36" s="824">
        <v>7820</v>
      </c>
      <c r="I36" s="824">
        <v>7820</v>
      </c>
      <c r="J36" s="824"/>
      <c r="K36" s="824"/>
    </row>
    <row r="37" spans="1:11" s="856" customFormat="1" ht="19.5" customHeight="1">
      <c r="A37" s="857"/>
      <c r="B37" s="857" t="s">
        <v>1616</v>
      </c>
      <c r="C37" s="857"/>
      <c r="D37" s="857"/>
      <c r="E37" s="857"/>
      <c r="F37" s="855">
        <v>0</v>
      </c>
      <c r="G37" s="855">
        <v>0</v>
      </c>
      <c r="H37" s="855">
        <v>0</v>
      </c>
      <c r="I37" s="855">
        <v>0</v>
      </c>
      <c r="J37" s="855"/>
      <c r="K37" s="855"/>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s="856" customFormat="1" ht="19.5" customHeight="1">
      <c r="A43" s="857"/>
      <c r="B43" s="860" t="s">
        <v>1550</v>
      </c>
      <c r="C43" s="857"/>
      <c r="D43" s="857"/>
      <c r="E43" s="857"/>
      <c r="F43" s="855">
        <f t="shared" ref="F43:K43" si="5">F37+F7+F44</f>
        <v>15330837</v>
      </c>
      <c r="G43" s="855">
        <f t="shared" si="5"/>
        <v>15330837</v>
      </c>
      <c r="H43" s="855">
        <f t="shared" si="5"/>
        <v>15330837</v>
      </c>
      <c r="I43" s="855">
        <f t="shared" si="5"/>
        <v>15330837</v>
      </c>
      <c r="J43" s="855">
        <f t="shared" si="5"/>
        <v>0</v>
      </c>
      <c r="K43" s="855">
        <f t="shared" si="5"/>
        <v>0</v>
      </c>
    </row>
    <row r="44" spans="1:11" ht="19.5" customHeight="1">
      <c r="A44" s="821"/>
      <c r="B44" s="821" t="s">
        <v>1551</v>
      </c>
      <c r="C44" s="821"/>
      <c r="D44" s="821"/>
      <c r="E44" s="821"/>
      <c r="F44" s="824">
        <v>4000</v>
      </c>
      <c r="G44" s="824">
        <v>4000</v>
      </c>
      <c r="H44" s="824">
        <v>4000</v>
      </c>
      <c r="I44" s="824">
        <v>4000</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s="856" customFormat="1" ht="18.75" customHeight="1">
      <c r="A51" s="860" t="s">
        <v>1617</v>
      </c>
      <c r="B51" s="857"/>
      <c r="C51" s="857"/>
      <c r="D51" s="857"/>
      <c r="E51" s="861"/>
      <c r="F51" s="855">
        <f t="shared" ref="F51:K51" si="6">F43</f>
        <v>15330837</v>
      </c>
      <c r="G51" s="855">
        <f t="shared" si="6"/>
        <v>15330837</v>
      </c>
      <c r="H51" s="855">
        <f t="shared" si="6"/>
        <v>15330837</v>
      </c>
      <c r="I51" s="855">
        <f t="shared" si="6"/>
        <v>15330837</v>
      </c>
      <c r="J51" s="855">
        <f t="shared" si="6"/>
        <v>0</v>
      </c>
      <c r="K51" s="855">
        <f t="shared" si="6"/>
        <v>0</v>
      </c>
    </row>
    <row r="52" spans="1:13" s="842" customFormat="1" ht="19.5" customHeight="1">
      <c r="A52" s="838" t="s">
        <v>1559</v>
      </c>
      <c r="B52" s="839"/>
      <c r="C52" s="839"/>
      <c r="D52" s="839"/>
      <c r="E52" s="840"/>
      <c r="F52" s="841"/>
      <c r="G52" s="841"/>
      <c r="H52" s="841"/>
      <c r="I52" s="841"/>
      <c r="J52" s="841"/>
      <c r="K52" s="841"/>
    </row>
    <row r="53" spans="1:13" s="856" customFormat="1" ht="19.5" customHeight="1">
      <c r="A53" s="860" t="s">
        <v>1618</v>
      </c>
      <c r="B53" s="857"/>
      <c r="C53" s="857"/>
      <c r="D53" s="857"/>
      <c r="E53" s="862"/>
      <c r="F53" s="855">
        <f t="shared" ref="F53:K53" si="7">F51+F52</f>
        <v>15330837</v>
      </c>
      <c r="G53" s="855">
        <f t="shared" si="7"/>
        <v>15330837</v>
      </c>
      <c r="H53" s="855">
        <f t="shared" si="7"/>
        <v>15330837</v>
      </c>
      <c r="I53" s="855">
        <f t="shared" si="7"/>
        <v>15330837</v>
      </c>
      <c r="J53" s="855">
        <f t="shared" si="7"/>
        <v>0</v>
      </c>
      <c r="K53" s="855">
        <f t="shared" si="7"/>
        <v>0</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680"/>
      <c r="B55" s="1680"/>
      <c r="C55" s="1680"/>
      <c r="D55" s="1680"/>
      <c r="E55" s="1681"/>
      <c r="F55" s="812" t="s">
        <v>1515</v>
      </c>
      <c r="G55" s="812" t="s">
        <v>1516</v>
      </c>
      <c r="H55" s="812" t="s">
        <v>1515</v>
      </c>
      <c r="I55" s="812" t="s">
        <v>1516</v>
      </c>
      <c r="J55" s="812" t="s">
        <v>1515</v>
      </c>
      <c r="K55" s="812" t="s">
        <v>1516</v>
      </c>
    </row>
    <row r="56" spans="1:13" s="856" customFormat="1" ht="19.5" customHeight="1">
      <c r="A56" s="857"/>
      <c r="B56" s="858" t="s">
        <v>1563</v>
      </c>
      <c r="C56" s="857"/>
      <c r="D56" s="857"/>
      <c r="E56" s="857"/>
      <c r="F56" s="855">
        <f>F57+F62+F66+F71+F77+F82+F88+F90</f>
        <v>18280632</v>
      </c>
      <c r="G56" s="855">
        <f>G57+G62+G66+G71+G77+G82+G88+G90</f>
        <v>18280632</v>
      </c>
      <c r="H56" s="855">
        <f>H57+H62+H66+H71+H77+H82+H88+H90</f>
        <v>18280632</v>
      </c>
      <c r="I56" s="855">
        <f>I57+I62+I66+I71+I77+I82+I88+I90</f>
        <v>18280632</v>
      </c>
      <c r="J56" s="855">
        <f>J57+J62+J66+J71+J77+J82+J90+J88</f>
        <v>0</v>
      </c>
      <c r="K56" s="855">
        <f>K57+K62+K66+K71+K77+K82+K90+K88</f>
        <v>0</v>
      </c>
    </row>
    <row r="57" spans="1:13" s="856" customFormat="1" ht="19.5" customHeight="1">
      <c r="A57" s="857"/>
      <c r="B57" s="857"/>
      <c r="C57" s="858" t="s">
        <v>1564</v>
      </c>
      <c r="D57" s="857"/>
      <c r="E57" s="857"/>
      <c r="F57" s="855">
        <f t="shared" ref="F57:K57" si="8">F58+F59+F60+F61</f>
        <v>12948335</v>
      </c>
      <c r="G57" s="855">
        <f t="shared" si="8"/>
        <v>12948335</v>
      </c>
      <c r="H57" s="855">
        <f t="shared" si="8"/>
        <v>12948335</v>
      </c>
      <c r="I57" s="855">
        <f t="shared" si="8"/>
        <v>12948335</v>
      </c>
      <c r="J57" s="855">
        <f t="shared" si="8"/>
        <v>0</v>
      </c>
      <c r="K57" s="855">
        <f t="shared" si="8"/>
        <v>0</v>
      </c>
    </row>
    <row r="58" spans="1:13" ht="19.5" customHeight="1">
      <c r="A58" s="821"/>
      <c r="B58" s="821"/>
      <c r="C58" s="822"/>
      <c r="D58" s="821" t="s">
        <v>1565</v>
      </c>
      <c r="E58" s="821"/>
      <c r="F58" s="824">
        <v>7113000</v>
      </c>
      <c r="G58" s="824">
        <v>7113000</v>
      </c>
      <c r="H58" s="824">
        <v>7113000</v>
      </c>
      <c r="I58" s="824">
        <v>7113000</v>
      </c>
      <c r="J58" s="824"/>
      <c r="K58" s="824"/>
    </row>
    <row r="59" spans="1:13" ht="19.5" customHeight="1">
      <c r="A59" s="821"/>
      <c r="B59" s="821"/>
      <c r="C59" s="822"/>
      <c r="D59" s="821" t="s">
        <v>1566</v>
      </c>
      <c r="E59" s="821"/>
      <c r="F59" s="824">
        <v>2425375</v>
      </c>
      <c r="G59" s="824">
        <v>2425375</v>
      </c>
      <c r="H59" s="824">
        <v>2425375</v>
      </c>
      <c r="I59" s="824">
        <v>2425375</v>
      </c>
      <c r="J59" s="824"/>
      <c r="K59" s="824"/>
      <c r="L59" s="317"/>
      <c r="M59" s="317"/>
    </row>
    <row r="60" spans="1:13" ht="19.5" customHeight="1">
      <c r="A60" s="821"/>
      <c r="B60" s="821"/>
      <c r="C60" s="822"/>
      <c r="D60" s="821" t="s">
        <v>1567</v>
      </c>
      <c r="E60" s="821"/>
      <c r="F60" s="824">
        <v>3403460</v>
      </c>
      <c r="G60" s="824">
        <v>3403460</v>
      </c>
      <c r="H60" s="824">
        <v>3403460</v>
      </c>
      <c r="I60" s="824">
        <v>3403460</v>
      </c>
      <c r="J60" s="824"/>
      <c r="K60" s="824"/>
    </row>
    <row r="61" spans="1:13" ht="19.5" customHeight="1">
      <c r="A61" s="821"/>
      <c r="B61" s="821"/>
      <c r="C61" s="822"/>
      <c r="D61" s="821" t="s">
        <v>1568</v>
      </c>
      <c r="E61" s="821"/>
      <c r="F61" s="824">
        <v>6500</v>
      </c>
      <c r="G61" s="824">
        <v>6500</v>
      </c>
      <c r="H61" s="824">
        <v>6500</v>
      </c>
      <c r="I61" s="824">
        <v>6500</v>
      </c>
      <c r="J61" s="824"/>
      <c r="K61" s="824"/>
    </row>
    <row r="62" spans="1:13" s="856" customFormat="1" ht="19.5" customHeight="1">
      <c r="A62" s="857"/>
      <c r="B62" s="857"/>
      <c r="C62" s="858" t="s">
        <v>1569</v>
      </c>
      <c r="D62" s="857"/>
      <c r="E62" s="857"/>
      <c r="F62" s="855">
        <f t="shared" ref="F62:K62" si="9">F63+F64+F65</f>
        <v>45132</v>
      </c>
      <c r="G62" s="855">
        <f t="shared" si="9"/>
        <v>45132</v>
      </c>
      <c r="H62" s="855">
        <v>45132</v>
      </c>
      <c r="I62" s="855">
        <v>45132</v>
      </c>
      <c r="J62" s="855">
        <f t="shared" si="9"/>
        <v>0</v>
      </c>
      <c r="K62" s="855">
        <f t="shared" si="9"/>
        <v>0</v>
      </c>
    </row>
    <row r="63" spans="1:13" ht="19.5" customHeight="1">
      <c r="A63" s="821"/>
      <c r="B63" s="821"/>
      <c r="C63" s="822"/>
      <c r="D63" s="821" t="s">
        <v>1570</v>
      </c>
      <c r="E63" s="821"/>
      <c r="F63" s="824"/>
      <c r="G63" s="824"/>
      <c r="H63" s="824"/>
      <c r="I63" s="824"/>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45132</v>
      </c>
      <c r="G65" s="824">
        <v>45132</v>
      </c>
      <c r="H65" s="824">
        <v>45132</v>
      </c>
      <c r="I65" s="824">
        <v>45132</v>
      </c>
      <c r="J65" s="824"/>
      <c r="K65" s="824"/>
    </row>
    <row r="66" spans="1:13" s="856" customFormat="1" ht="19.5" customHeight="1">
      <c r="A66" s="857"/>
      <c r="B66" s="857"/>
      <c r="C66" s="858" t="s">
        <v>1573</v>
      </c>
      <c r="D66" s="857"/>
      <c r="E66" s="857"/>
      <c r="F66" s="855">
        <f t="shared" ref="F66:K66" si="10">F67+F68+F69+F70</f>
        <v>1901578</v>
      </c>
      <c r="G66" s="855">
        <f t="shared" si="10"/>
        <v>1901578</v>
      </c>
      <c r="H66" s="855">
        <v>1901578</v>
      </c>
      <c r="I66" s="855">
        <v>1901578</v>
      </c>
      <c r="J66" s="855">
        <f t="shared" si="10"/>
        <v>0</v>
      </c>
      <c r="K66" s="855">
        <f t="shared" si="10"/>
        <v>0</v>
      </c>
    </row>
    <row r="67" spans="1:13" ht="19.5" customHeight="1">
      <c r="A67" s="821"/>
      <c r="B67" s="821"/>
      <c r="C67" s="822"/>
      <c r="D67" s="821" t="s">
        <v>1574</v>
      </c>
      <c r="E67" s="821"/>
      <c r="F67" s="824">
        <v>892113</v>
      </c>
      <c r="G67" s="824">
        <v>892113</v>
      </c>
      <c r="H67" s="824">
        <v>892113</v>
      </c>
      <c r="I67" s="824">
        <v>892113</v>
      </c>
      <c r="J67" s="824"/>
      <c r="K67" s="824"/>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568180</v>
      </c>
      <c r="G69" s="824">
        <v>568180</v>
      </c>
      <c r="H69" s="824">
        <v>568180</v>
      </c>
      <c r="I69" s="824">
        <v>568180</v>
      </c>
      <c r="J69" s="824"/>
      <c r="K69" s="824"/>
    </row>
    <row r="70" spans="1:13" ht="19.5" customHeight="1">
      <c r="A70" s="821"/>
      <c r="B70" s="821"/>
      <c r="C70" s="822"/>
      <c r="D70" s="821" t="s">
        <v>1577</v>
      </c>
      <c r="E70" s="821"/>
      <c r="F70" s="824">
        <v>441285</v>
      </c>
      <c r="G70" s="824">
        <v>441285</v>
      </c>
      <c r="H70" s="824">
        <v>441285</v>
      </c>
      <c r="I70" s="824">
        <v>441285</v>
      </c>
      <c r="J70" s="824"/>
      <c r="K70" s="824"/>
    </row>
    <row r="71" spans="1:13" s="856" customFormat="1" ht="19.5" customHeight="1">
      <c r="A71" s="857"/>
      <c r="B71" s="857"/>
      <c r="C71" s="858" t="s">
        <v>1578</v>
      </c>
      <c r="D71" s="857"/>
      <c r="E71" s="857"/>
      <c r="F71" s="855">
        <f t="shared" ref="F71:K71" si="11">F72+F73+F74+F75+F76</f>
        <v>69473</v>
      </c>
      <c r="G71" s="855">
        <f t="shared" si="11"/>
        <v>69473</v>
      </c>
      <c r="H71" s="855">
        <v>69473</v>
      </c>
      <c r="I71" s="855">
        <v>69473</v>
      </c>
      <c r="J71" s="855">
        <f t="shared" si="11"/>
        <v>0</v>
      </c>
      <c r="K71" s="855">
        <f t="shared" si="11"/>
        <v>0</v>
      </c>
    </row>
    <row r="72" spans="1:13" ht="19.5" customHeight="1">
      <c r="A72" s="821"/>
      <c r="B72" s="821"/>
      <c r="C72" s="822"/>
      <c r="D72" s="821" t="s">
        <v>1579</v>
      </c>
      <c r="E72" s="821"/>
      <c r="F72" s="824">
        <v>40649</v>
      </c>
      <c r="G72" s="824">
        <v>40649</v>
      </c>
      <c r="H72" s="824">
        <v>40649</v>
      </c>
      <c r="I72" s="824">
        <v>40649</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28824</v>
      </c>
      <c r="G74" s="824">
        <v>28824</v>
      </c>
      <c r="H74" s="824">
        <v>28824</v>
      </c>
      <c r="I74" s="824">
        <v>28824</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s="856" customFormat="1" ht="19.5" customHeight="1">
      <c r="A77" s="857"/>
      <c r="B77" s="857"/>
      <c r="C77" s="857" t="s">
        <v>1584</v>
      </c>
      <c r="D77" s="857"/>
      <c r="E77" s="857"/>
      <c r="F77" s="855">
        <f t="shared" ref="F77:K77" si="12">F78+F79</f>
        <v>1793368</v>
      </c>
      <c r="G77" s="855">
        <f t="shared" si="12"/>
        <v>1793368</v>
      </c>
      <c r="H77" s="855">
        <v>1793368</v>
      </c>
      <c r="I77" s="855">
        <v>1793368</v>
      </c>
      <c r="J77" s="855">
        <f t="shared" si="12"/>
        <v>0</v>
      </c>
      <c r="K77" s="855">
        <f t="shared" si="12"/>
        <v>0</v>
      </c>
    </row>
    <row r="78" spans="1:13" ht="19.5" customHeight="1">
      <c r="A78" s="821"/>
      <c r="B78" s="821"/>
      <c r="C78" s="821"/>
      <c r="D78" s="821" t="s">
        <v>1585</v>
      </c>
      <c r="E78" s="821"/>
      <c r="F78" s="824"/>
      <c r="G78" s="824"/>
      <c r="H78" s="824"/>
      <c r="I78" s="824"/>
      <c r="J78" s="824"/>
      <c r="K78" s="824"/>
    </row>
    <row r="79" spans="1:13" ht="19.5" customHeight="1">
      <c r="A79" s="821"/>
      <c r="B79" s="821"/>
      <c r="C79" s="821"/>
      <c r="D79" s="821" t="s">
        <v>1586</v>
      </c>
      <c r="E79" s="821"/>
      <c r="F79" s="824">
        <v>1793368</v>
      </c>
      <c r="G79" s="824">
        <v>1793368</v>
      </c>
      <c r="H79" s="824">
        <v>1793368</v>
      </c>
      <c r="I79" s="824">
        <v>1793368</v>
      </c>
      <c r="J79" s="824"/>
      <c r="K79" s="824"/>
    </row>
    <row r="80" spans="1:13" ht="23.25" customHeight="1">
      <c r="A80" s="1677" t="s">
        <v>1509</v>
      </c>
      <c r="B80" s="1678"/>
      <c r="C80" s="1678"/>
      <c r="D80" s="1678"/>
      <c r="E80" s="1679"/>
      <c r="F80" s="1682" t="s">
        <v>1510</v>
      </c>
      <c r="G80" s="1683"/>
      <c r="H80" s="810" t="s">
        <v>1619</v>
      </c>
      <c r="I80" s="810" t="s">
        <v>1619</v>
      </c>
      <c r="J80" s="810" t="s">
        <v>1513</v>
      </c>
      <c r="K80" s="811" t="s">
        <v>1562</v>
      </c>
      <c r="L80" s="823"/>
      <c r="M80" s="845"/>
    </row>
    <row r="81" spans="1:13" ht="23.25" customHeight="1">
      <c r="A81" s="1680"/>
      <c r="B81" s="1680"/>
      <c r="C81" s="1680"/>
      <c r="D81" s="1680"/>
      <c r="E81" s="1681"/>
      <c r="F81" s="812" t="s">
        <v>1515</v>
      </c>
      <c r="G81" s="812" t="s">
        <v>1516</v>
      </c>
      <c r="H81" s="812" t="s">
        <v>1620</v>
      </c>
      <c r="I81" s="812" t="s">
        <v>1620</v>
      </c>
      <c r="J81" s="812" t="s">
        <v>1515</v>
      </c>
      <c r="K81" s="812" t="s">
        <v>1516</v>
      </c>
      <c r="L81" s="823"/>
      <c r="M81" s="846"/>
    </row>
    <row r="82" spans="1:13" s="856" customFormat="1" ht="19.5" customHeight="1">
      <c r="A82" s="857"/>
      <c r="B82" s="857"/>
      <c r="C82" s="857" t="s">
        <v>1587</v>
      </c>
      <c r="D82" s="857"/>
      <c r="E82" s="857"/>
      <c r="F82" s="855">
        <f t="shared" ref="F82:K82" si="13">F83+F84</f>
        <v>1522746</v>
      </c>
      <c r="G82" s="855">
        <f t="shared" si="13"/>
        <v>1522746</v>
      </c>
      <c r="H82" s="855">
        <v>1522746</v>
      </c>
      <c r="I82" s="855">
        <v>1522746</v>
      </c>
      <c r="J82" s="855">
        <f t="shared" si="13"/>
        <v>0</v>
      </c>
      <c r="K82" s="855">
        <f t="shared" si="13"/>
        <v>0</v>
      </c>
    </row>
    <row r="83" spans="1:13" ht="19.5" customHeight="1">
      <c r="A83" s="821"/>
      <c r="B83" s="821"/>
      <c r="C83" s="821"/>
      <c r="D83" s="821" t="s">
        <v>1588</v>
      </c>
      <c r="E83" s="821"/>
      <c r="F83" s="824">
        <v>1522746</v>
      </c>
      <c r="G83" s="824">
        <v>1522746</v>
      </c>
      <c r="H83" s="824">
        <v>1522746</v>
      </c>
      <c r="I83" s="824">
        <v>1522746</v>
      </c>
      <c r="J83" s="824"/>
      <c r="K83" s="824"/>
    </row>
    <row r="84" spans="1:13" ht="19.5" customHeight="1">
      <c r="A84" s="821"/>
      <c r="B84" s="821"/>
      <c r="C84" s="821"/>
      <c r="D84" s="821" t="s">
        <v>1589</v>
      </c>
      <c r="E84" s="821"/>
      <c r="F84" s="824"/>
      <c r="G84" s="824"/>
      <c r="H84" s="824"/>
      <c r="I84" s="824"/>
      <c r="J84" s="824"/>
      <c r="K84" s="824"/>
    </row>
    <row r="85" spans="1:13" ht="19.5" customHeight="1">
      <c r="A85" s="821"/>
      <c r="B85" s="821"/>
      <c r="C85" s="821" t="s">
        <v>1590</v>
      </c>
      <c r="D85" s="821"/>
      <c r="E85" s="821"/>
      <c r="F85" s="824"/>
      <c r="G85" s="824"/>
      <c r="H85" s="824"/>
      <c r="I85" s="824"/>
      <c r="J85" s="824"/>
      <c r="K85" s="82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s="856" customFormat="1" ht="19.5" customHeight="1">
      <c r="A88" s="857"/>
      <c r="B88" s="857"/>
      <c r="C88" s="857" t="s">
        <v>1593</v>
      </c>
      <c r="D88" s="857"/>
      <c r="E88" s="857"/>
      <c r="F88" s="855">
        <f>F89</f>
        <v>0</v>
      </c>
      <c r="G88" s="855">
        <f>G89</f>
        <v>0</v>
      </c>
      <c r="H88" s="855">
        <v>0</v>
      </c>
      <c r="I88" s="855">
        <v>0</v>
      </c>
      <c r="J88" s="855"/>
      <c r="K88" s="855"/>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c r="G90" s="824"/>
      <c r="H90" s="824"/>
      <c r="I90" s="824"/>
      <c r="J90" s="824"/>
      <c r="K90" s="824"/>
    </row>
    <row r="91" spans="1:13" s="856" customFormat="1" ht="19.5" customHeight="1">
      <c r="A91" s="857"/>
      <c r="B91" s="858" t="s">
        <v>1596</v>
      </c>
      <c r="C91" s="857"/>
      <c r="D91" s="857"/>
      <c r="E91" s="857"/>
      <c r="F91" s="855">
        <f>F92+F97+F101+F108+F114+F117</f>
        <v>130000</v>
      </c>
      <c r="G91" s="855">
        <f>G92+G97+G101+G108+G114+G117</f>
        <v>130000</v>
      </c>
      <c r="H91" s="855">
        <f>H92+H97+H101+H108+H114</f>
        <v>130000</v>
      </c>
      <c r="I91" s="855">
        <f>I92+I97+I101+I108+I114</f>
        <v>130000</v>
      </c>
      <c r="J91" s="855">
        <f>J92+J97+J101+J108+J114+J117</f>
        <v>0</v>
      </c>
      <c r="K91" s="855">
        <f>K92+K97+K101+K108+K114+K117</f>
        <v>0</v>
      </c>
    </row>
    <row r="92" spans="1:13" s="856" customFormat="1" ht="19.5" customHeight="1">
      <c r="A92" s="857"/>
      <c r="B92" s="857"/>
      <c r="C92" s="858" t="s">
        <v>1564</v>
      </c>
      <c r="D92" s="857"/>
      <c r="E92" s="857"/>
      <c r="F92" s="855">
        <f t="shared" ref="F92:K92" si="14">F93+F94+F95+F96</f>
        <v>130000</v>
      </c>
      <c r="G92" s="855">
        <f t="shared" si="14"/>
        <v>130000</v>
      </c>
      <c r="H92" s="855">
        <f>SUM(H93:H96)</f>
        <v>130000</v>
      </c>
      <c r="I92" s="855">
        <f>SUM(I93:I96)</f>
        <v>130000</v>
      </c>
      <c r="J92" s="855">
        <f t="shared" si="14"/>
        <v>0</v>
      </c>
      <c r="K92" s="855">
        <f t="shared" si="14"/>
        <v>0</v>
      </c>
    </row>
    <row r="93" spans="1:13" ht="19.5" customHeight="1">
      <c r="A93" s="821"/>
      <c r="B93" s="821"/>
      <c r="C93" s="822"/>
      <c r="D93" s="821" t="s">
        <v>1565</v>
      </c>
      <c r="E93" s="821"/>
      <c r="F93" s="824">
        <v>130000</v>
      </c>
      <c r="G93" s="824">
        <v>130000</v>
      </c>
      <c r="H93" s="824">
        <v>130000</v>
      </c>
      <c r="I93" s="824">
        <v>130000</v>
      </c>
      <c r="J93" s="824"/>
      <c r="K93" s="824"/>
    </row>
    <row r="94" spans="1:13" ht="19.5" customHeight="1">
      <c r="A94" s="821"/>
      <c r="B94" s="821"/>
      <c r="C94" s="822"/>
      <c r="D94" s="821" t="s">
        <v>1566</v>
      </c>
      <c r="E94" s="821"/>
      <c r="F94" s="824"/>
      <c r="G94" s="824"/>
      <c r="H94" s="824"/>
      <c r="I94" s="824"/>
      <c r="J94" s="824"/>
      <c r="K94" s="824"/>
    </row>
    <row r="95" spans="1:13" ht="19.5" customHeight="1">
      <c r="A95" s="821"/>
      <c r="B95" s="821"/>
      <c r="C95" s="822"/>
      <c r="D95" s="821" t="s">
        <v>1567</v>
      </c>
      <c r="E95" s="821"/>
      <c r="F95" s="824"/>
      <c r="G95" s="824"/>
      <c r="H95" s="824"/>
      <c r="I95" s="824"/>
      <c r="J95" s="824"/>
      <c r="K95" s="824"/>
    </row>
    <row r="96" spans="1:13" ht="19.5" customHeight="1">
      <c r="A96" s="821"/>
      <c r="B96" s="821"/>
      <c r="C96" s="822"/>
      <c r="D96" s="821" t="s">
        <v>1568</v>
      </c>
      <c r="E96" s="821"/>
      <c r="F96" s="824"/>
      <c r="G96" s="824"/>
      <c r="H96" s="824"/>
      <c r="I96" s="824"/>
      <c r="J96" s="824"/>
      <c r="K96" s="824"/>
    </row>
    <row r="97" spans="1:11" s="856" customFormat="1" ht="19.5" customHeight="1">
      <c r="A97" s="857"/>
      <c r="B97" s="857"/>
      <c r="C97" s="858" t="s">
        <v>1569</v>
      </c>
      <c r="D97" s="857"/>
      <c r="E97" s="857"/>
      <c r="F97" s="855">
        <f t="shared" ref="F97:K97" si="15">F98+F99+F100</f>
        <v>0</v>
      </c>
      <c r="G97" s="855">
        <f t="shared" si="15"/>
        <v>0</v>
      </c>
      <c r="H97" s="855">
        <v>0</v>
      </c>
      <c r="I97" s="855">
        <v>0</v>
      </c>
      <c r="J97" s="855">
        <f t="shared" si="15"/>
        <v>0</v>
      </c>
      <c r="K97" s="855">
        <f t="shared" si="15"/>
        <v>0</v>
      </c>
    </row>
    <row r="98" spans="1:11" ht="19.5" customHeight="1">
      <c r="A98" s="821"/>
      <c r="B98" s="821"/>
      <c r="C98" s="822"/>
      <c r="D98" s="821" t="s">
        <v>1570</v>
      </c>
      <c r="E98" s="821"/>
      <c r="F98" s="824"/>
      <c r="G98" s="824"/>
      <c r="H98" s="824"/>
      <c r="I98" s="824"/>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c r="G100" s="824"/>
      <c r="H100" s="824"/>
      <c r="I100" s="824"/>
      <c r="J100" s="824"/>
      <c r="K100" s="824"/>
    </row>
    <row r="101" spans="1:11" s="856" customFormat="1" ht="19.5" customHeight="1">
      <c r="A101" s="857"/>
      <c r="B101" s="857"/>
      <c r="C101" s="858" t="s">
        <v>1573</v>
      </c>
      <c r="D101" s="857"/>
      <c r="E101" s="857"/>
      <c r="F101" s="855">
        <f t="shared" ref="F101:K101" si="16">F102+F103+F104+F105</f>
        <v>0</v>
      </c>
      <c r="G101" s="855">
        <f t="shared" si="16"/>
        <v>0</v>
      </c>
      <c r="H101" s="855">
        <v>0</v>
      </c>
      <c r="I101" s="855">
        <v>0</v>
      </c>
      <c r="J101" s="855">
        <f t="shared" si="16"/>
        <v>0</v>
      </c>
      <c r="K101" s="855">
        <f t="shared" si="16"/>
        <v>0</v>
      </c>
    </row>
    <row r="102" spans="1:11" ht="19.5" customHeight="1">
      <c r="A102" s="821"/>
      <c r="B102" s="821"/>
      <c r="C102" s="822"/>
      <c r="D102" s="821" t="s">
        <v>1574</v>
      </c>
      <c r="E102" s="821"/>
      <c r="F102" s="824"/>
      <c r="G102" s="824"/>
      <c r="H102" s="824"/>
      <c r="I102" s="824"/>
      <c r="J102" s="824"/>
      <c r="K102" s="824"/>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c r="G105" s="824"/>
      <c r="H105" s="824"/>
      <c r="I105" s="824"/>
      <c r="J105" s="824"/>
      <c r="K105" s="824"/>
    </row>
    <row r="106" spans="1:11" ht="23.25" customHeight="1">
      <c r="A106" s="1677" t="s">
        <v>1509</v>
      </c>
      <c r="B106" s="1678"/>
      <c r="C106" s="1678"/>
      <c r="D106" s="1678"/>
      <c r="E106" s="1679"/>
      <c r="F106" s="1682"/>
      <c r="G106" s="1683"/>
      <c r="H106" s="810"/>
      <c r="I106" s="810"/>
      <c r="J106" s="810"/>
      <c r="K106" s="811"/>
    </row>
    <row r="107" spans="1:11" ht="23.25" customHeight="1">
      <c r="A107" s="1680"/>
      <c r="B107" s="1680"/>
      <c r="C107" s="1680"/>
      <c r="D107" s="1680"/>
      <c r="E107" s="1681"/>
      <c r="F107" s="812" t="s">
        <v>1515</v>
      </c>
      <c r="G107" s="812" t="s">
        <v>1516</v>
      </c>
      <c r="H107" s="812" t="s">
        <v>1620</v>
      </c>
      <c r="I107" s="812" t="s">
        <v>1620</v>
      </c>
      <c r="J107" s="824" t="s">
        <v>1515</v>
      </c>
      <c r="K107" s="824" t="s">
        <v>1516</v>
      </c>
    </row>
    <row r="108" spans="1:11" s="856" customFormat="1" ht="19.5" customHeight="1">
      <c r="A108" s="857"/>
      <c r="B108" s="857"/>
      <c r="C108" s="858" t="s">
        <v>1578</v>
      </c>
      <c r="D108" s="857"/>
      <c r="E108" s="857"/>
      <c r="F108" s="855">
        <f t="shared" ref="F108:K108" si="17">F109+F110+F111+F112+F113</f>
        <v>0</v>
      </c>
      <c r="G108" s="855">
        <f t="shared" si="17"/>
        <v>0</v>
      </c>
      <c r="H108" s="855">
        <v>0</v>
      </c>
      <c r="I108" s="855">
        <v>0</v>
      </c>
      <c r="J108" s="855">
        <f t="shared" si="17"/>
        <v>0</v>
      </c>
      <c r="K108" s="855">
        <f t="shared" si="17"/>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c r="G111" s="824"/>
      <c r="H111" s="824"/>
      <c r="I111" s="824"/>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s="856" customFormat="1" ht="20.25" customHeight="1">
      <c r="A114" s="857"/>
      <c r="B114" s="857"/>
      <c r="C114" s="857" t="s">
        <v>1584</v>
      </c>
      <c r="D114" s="857"/>
      <c r="E114" s="857"/>
      <c r="F114" s="855">
        <f t="shared" ref="F114:K114" si="18">F115+F116</f>
        <v>0</v>
      </c>
      <c r="G114" s="855">
        <f t="shared" si="18"/>
        <v>0</v>
      </c>
      <c r="H114" s="855">
        <v>0</v>
      </c>
      <c r="I114" s="855">
        <v>0</v>
      </c>
      <c r="J114" s="855">
        <f t="shared" si="18"/>
        <v>0</v>
      </c>
      <c r="K114" s="855">
        <f t="shared" si="18"/>
        <v>0</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c r="G116" s="824"/>
      <c r="H116" s="824"/>
      <c r="I116" s="824"/>
      <c r="J116" s="824"/>
      <c r="K116" s="824"/>
    </row>
    <row r="117" spans="1:11" ht="20.25" customHeight="1">
      <c r="A117" s="821"/>
      <c r="B117" s="821"/>
      <c r="C117" s="821" t="s">
        <v>1597</v>
      </c>
      <c r="D117" s="821"/>
      <c r="E117" s="821"/>
      <c r="F117" s="824"/>
      <c r="G117" s="824"/>
      <c r="H117" s="824"/>
      <c r="I117" s="824"/>
      <c r="J117" s="824"/>
      <c r="K117" s="824"/>
    </row>
    <row r="118" spans="1:11" s="856" customFormat="1" ht="20.25" customHeight="1">
      <c r="A118" s="857"/>
      <c r="B118" s="860" t="s">
        <v>1550</v>
      </c>
      <c r="C118" s="857"/>
      <c r="D118" s="857"/>
      <c r="E118" s="857"/>
      <c r="F118" s="855">
        <f t="shared" ref="F118:K118" si="19">F91+F56</f>
        <v>18410632</v>
      </c>
      <c r="G118" s="855">
        <f t="shared" si="19"/>
        <v>18410632</v>
      </c>
      <c r="H118" s="855">
        <f>H56+H91</f>
        <v>18410632</v>
      </c>
      <c r="I118" s="855">
        <f>I56+I91</f>
        <v>18410632</v>
      </c>
      <c r="J118" s="855">
        <f t="shared" si="19"/>
        <v>0</v>
      </c>
      <c r="K118" s="855">
        <f t="shared" si="19"/>
        <v>0</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2125617</v>
      </c>
      <c r="G120" s="824">
        <v>2125617</v>
      </c>
      <c r="H120" s="824">
        <v>2125617</v>
      </c>
      <c r="I120" s="824">
        <v>2125617</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85869</v>
      </c>
      <c r="G122" s="824">
        <v>85869</v>
      </c>
      <c r="H122" s="824">
        <v>85869</v>
      </c>
      <c r="I122" s="824">
        <v>85869</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s="856" customFormat="1" ht="20.25" customHeight="1">
      <c r="A127" s="860" t="s">
        <v>1621</v>
      </c>
      <c r="B127" s="857"/>
      <c r="C127" s="857"/>
      <c r="D127" s="857"/>
      <c r="E127" s="863"/>
      <c r="F127" s="855">
        <f t="shared" ref="F127:K127" si="20">SUM(F118:F126)</f>
        <v>20622118</v>
      </c>
      <c r="G127" s="855">
        <f t="shared" si="20"/>
        <v>20622118</v>
      </c>
      <c r="H127" s="855">
        <f t="shared" si="20"/>
        <v>20622118</v>
      </c>
      <c r="I127" s="855">
        <f t="shared" si="20"/>
        <v>20622118</v>
      </c>
      <c r="J127" s="855">
        <f t="shared" si="20"/>
        <v>0</v>
      </c>
      <c r="K127" s="855">
        <f t="shared" si="20"/>
        <v>0</v>
      </c>
    </row>
    <row r="128" spans="1:11" ht="20.25" customHeight="1">
      <c r="A128" s="821" t="s">
        <v>1606</v>
      </c>
      <c r="B128" s="821"/>
      <c r="C128" s="821"/>
      <c r="D128" s="821"/>
      <c r="E128" s="850"/>
      <c r="F128" s="824">
        <v>114564015</v>
      </c>
      <c r="G128" s="824"/>
      <c r="H128" s="824"/>
      <c r="I128" s="824"/>
      <c r="J128" s="824"/>
      <c r="K128" s="824"/>
    </row>
    <row r="129" spans="1:11" s="856" customFormat="1" ht="20.25" customHeight="1">
      <c r="A129" s="857" t="s">
        <v>1622</v>
      </c>
      <c r="B129" s="857"/>
      <c r="C129" s="857"/>
      <c r="D129" s="857"/>
      <c r="E129" s="857"/>
      <c r="F129" s="855">
        <f>F127+F128</f>
        <v>135186133</v>
      </c>
      <c r="G129" s="855"/>
      <c r="H129" s="855"/>
      <c r="I129" s="855"/>
      <c r="J129" s="855"/>
      <c r="K129" s="855"/>
    </row>
    <row r="130" spans="1:11" ht="20.25" customHeight="1">
      <c r="A130" s="821" t="s">
        <v>1608</v>
      </c>
      <c r="B130" s="821"/>
      <c r="C130" s="821"/>
      <c r="D130" s="821"/>
      <c r="E130" s="821"/>
      <c r="F130" s="824">
        <v>1357424</v>
      </c>
      <c r="G130" s="824"/>
      <c r="H130" s="824"/>
      <c r="I130" s="824"/>
      <c r="J130" s="824"/>
      <c r="K130" s="824"/>
    </row>
    <row r="131" spans="1:11" s="856" customFormat="1" ht="20.25" customHeight="1">
      <c r="A131" s="860" t="s">
        <v>1609</v>
      </c>
      <c r="B131" s="857"/>
      <c r="C131" s="857"/>
      <c r="D131" s="857"/>
      <c r="E131" s="857"/>
      <c r="F131" s="855">
        <f>F128+F130</f>
        <v>115921439</v>
      </c>
      <c r="G131" s="855"/>
      <c r="H131" s="855"/>
      <c r="I131" s="855"/>
      <c r="J131" s="855"/>
      <c r="K131" s="855"/>
    </row>
    <row r="132" spans="1:11" ht="23.25" customHeight="1">
      <c r="A132" s="823" t="s">
        <v>820</v>
      </c>
      <c r="B132" s="823"/>
      <c r="C132" s="823"/>
      <c r="D132" s="823"/>
      <c r="E132" s="823" t="s">
        <v>821</v>
      </c>
      <c r="F132" s="1672" t="s">
        <v>1610</v>
      </c>
      <c r="G132" s="1673"/>
      <c r="H132" s="851" t="s">
        <v>823</v>
      </c>
      <c r="I132" s="851"/>
      <c r="J132" s="1674" t="s">
        <v>1623</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E67DA903-BEE9-4BDB-B121-AA469F9D2B2B}"/>
  </hyperlinks>
  <printOptions verticalCentered="1"/>
  <pageMargins left="0.23622047244094491"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CD38-0841-4887-89ED-892C3A9290AD}">
  <dimension ref="A1:M135"/>
  <sheetViews>
    <sheetView zoomScale="80" zoomScaleNormal="80" workbookViewId="0">
      <selection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304" t="s">
        <v>1502</v>
      </c>
      <c r="F2" s="801"/>
      <c r="G2" s="801"/>
      <c r="H2" s="801"/>
      <c r="I2" s="801"/>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803"/>
      <c r="B4" s="803"/>
      <c r="C4" s="803"/>
      <c r="D4" s="803"/>
      <c r="E4" s="804" t="s">
        <v>1506</v>
      </c>
      <c r="F4" s="805"/>
      <c r="G4" s="806" t="s">
        <v>1624</v>
      </c>
      <c r="H4" s="797"/>
      <c r="I4" s="805"/>
      <c r="J4" s="805"/>
      <c r="K4" s="807"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680"/>
      <c r="B6" s="1680"/>
      <c r="C6" s="1680"/>
      <c r="D6" s="1680"/>
      <c r="E6" s="1681"/>
      <c r="F6" s="798" t="s">
        <v>1515</v>
      </c>
      <c r="G6" s="798" t="s">
        <v>1516</v>
      </c>
      <c r="H6" s="798" t="s">
        <v>1515</v>
      </c>
      <c r="I6" s="798" t="s">
        <v>1516</v>
      </c>
      <c r="J6" s="812" t="s">
        <v>1515</v>
      </c>
      <c r="K6" s="812" t="s">
        <v>1516</v>
      </c>
    </row>
    <row r="7" spans="1:12" s="816" customFormat="1" ht="19.5" customHeight="1">
      <c r="A7" s="813"/>
      <c r="B7" s="814" t="s">
        <v>1517</v>
      </c>
      <c r="C7" s="813"/>
      <c r="D7" s="813"/>
      <c r="E7" s="813"/>
      <c r="F7" s="815">
        <f t="shared" ref="F7:K7" si="0">F8+F18+F19+F20+F21+F22+F25+F31+F34+F35+F36</f>
        <v>35911330</v>
      </c>
      <c r="G7" s="815">
        <f t="shared" si="0"/>
        <v>51238167</v>
      </c>
      <c r="H7" s="815">
        <f t="shared" si="0"/>
        <v>11909950</v>
      </c>
      <c r="I7" s="815">
        <f>I8+I18+I19+I20+I22+I25+I31+I34+I35+I36</f>
        <v>27236787</v>
      </c>
      <c r="J7" s="815">
        <f>J8+J18+J19+J20+J21+K22+J25+J31+J34+J35+J36</f>
        <v>24001380</v>
      </c>
      <c r="K7" s="815">
        <f t="shared" si="0"/>
        <v>24001380</v>
      </c>
    </row>
    <row r="8" spans="1:12" s="820" customFormat="1" ht="19.5" customHeight="1">
      <c r="A8" s="817"/>
      <c r="B8" s="817"/>
      <c r="C8" s="818" t="s">
        <v>1518</v>
      </c>
      <c r="D8" s="817"/>
      <c r="E8" s="817"/>
      <c r="F8" s="819">
        <f t="shared" ref="F8:K8" si="1">F9+F10+F11+F12+F13+F16</f>
        <v>9439124</v>
      </c>
      <c r="G8" s="819">
        <f t="shared" si="1"/>
        <v>23593548</v>
      </c>
      <c r="H8" s="819">
        <f t="shared" si="1"/>
        <v>9439124</v>
      </c>
      <c r="I8" s="819">
        <f t="shared" si="1"/>
        <v>23593548</v>
      </c>
      <c r="J8" s="819">
        <f t="shared" si="1"/>
        <v>0</v>
      </c>
      <c r="K8" s="819">
        <f t="shared" si="1"/>
        <v>0</v>
      </c>
    </row>
    <row r="9" spans="1:12" ht="19.5" customHeight="1">
      <c r="A9" s="821"/>
      <c r="B9" s="821"/>
      <c r="C9" s="822"/>
      <c r="D9" s="821" t="s">
        <v>1519</v>
      </c>
      <c r="E9" s="823"/>
      <c r="F9" s="824">
        <v>12277</v>
      </c>
      <c r="G9" s="824">
        <v>21398</v>
      </c>
      <c r="H9" s="824">
        <v>12277</v>
      </c>
      <c r="I9" s="824">
        <v>21398</v>
      </c>
      <c r="J9" s="824"/>
      <c r="K9" s="824"/>
    </row>
    <row r="10" spans="1:12" ht="19.5" customHeight="1">
      <c r="A10" s="821"/>
      <c r="B10" s="821"/>
      <c r="C10" s="822"/>
      <c r="D10" s="821" t="s">
        <v>1520</v>
      </c>
      <c r="E10" s="821"/>
      <c r="F10" s="824">
        <v>87310</v>
      </c>
      <c r="G10" s="824">
        <v>109007</v>
      </c>
      <c r="H10" s="824">
        <v>87310</v>
      </c>
      <c r="I10" s="824">
        <v>109007</v>
      </c>
      <c r="J10" s="824"/>
      <c r="K10" s="824"/>
    </row>
    <row r="11" spans="1:12" ht="19.5" customHeight="1">
      <c r="A11" s="821"/>
      <c r="B11" s="821"/>
      <c r="C11" s="822"/>
      <c r="D11" s="821" t="s">
        <v>1521</v>
      </c>
      <c r="E11" s="821"/>
      <c r="F11" s="824">
        <v>15852</v>
      </c>
      <c r="G11" s="824">
        <v>27676</v>
      </c>
      <c r="H11" s="824">
        <v>15852</v>
      </c>
      <c r="I11" s="824">
        <v>27676</v>
      </c>
      <c r="J11" s="824"/>
      <c r="K11" s="824"/>
    </row>
    <row r="12" spans="1:12" ht="19.5" customHeight="1">
      <c r="A12" s="821"/>
      <c r="B12" s="821"/>
      <c r="C12" s="822"/>
      <c r="D12" s="821" t="s">
        <v>1522</v>
      </c>
      <c r="E12" s="821"/>
      <c r="F12" s="824">
        <v>0</v>
      </c>
      <c r="G12" s="824">
        <v>457775</v>
      </c>
      <c r="H12" s="824">
        <v>0</v>
      </c>
      <c r="I12" s="824">
        <v>457775</v>
      </c>
      <c r="J12" s="824"/>
      <c r="K12" s="824"/>
    </row>
    <row r="13" spans="1:12" s="828" customFormat="1" ht="19.5" customHeight="1">
      <c r="A13" s="825"/>
      <c r="B13" s="825"/>
      <c r="C13" s="826"/>
      <c r="D13" s="825" t="s">
        <v>1523</v>
      </c>
      <c r="E13" s="825"/>
      <c r="F13" s="827">
        <f t="shared" ref="F13:K13" si="2">F14+F15</f>
        <v>-46059</v>
      </c>
      <c r="G13" s="827">
        <f t="shared" si="2"/>
        <v>-20084</v>
      </c>
      <c r="H13" s="827">
        <f t="shared" si="2"/>
        <v>-46059</v>
      </c>
      <c r="I13" s="827">
        <f t="shared" si="2"/>
        <v>-20084</v>
      </c>
      <c r="J13" s="827">
        <f t="shared" si="2"/>
        <v>0</v>
      </c>
      <c r="K13" s="827">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-46059</v>
      </c>
      <c r="G15" s="824">
        <v>-20084</v>
      </c>
      <c r="H15" s="824">
        <v>-46059</v>
      </c>
      <c r="I15" s="824">
        <v>-20084</v>
      </c>
      <c r="J15" s="824"/>
      <c r="K15" s="824"/>
    </row>
    <row r="16" spans="1:12" ht="19.5" customHeight="1">
      <c r="A16" s="821"/>
      <c r="B16" s="821"/>
      <c r="C16" s="822"/>
      <c r="D16" s="821" t="s">
        <v>1526</v>
      </c>
      <c r="E16" s="821"/>
      <c r="F16" s="824">
        <v>9369744</v>
      </c>
      <c r="G16" s="824">
        <v>22997776</v>
      </c>
      <c r="H16" s="824">
        <v>9369744</v>
      </c>
      <c r="I16" s="824">
        <v>22997776</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821"/>
      <c r="B19" s="821"/>
      <c r="C19" s="829" t="s">
        <v>1529</v>
      </c>
      <c r="D19" s="821"/>
      <c r="E19" s="821"/>
      <c r="F19" s="824"/>
      <c r="G19" s="824"/>
      <c r="H19" s="824"/>
      <c r="I19" s="824"/>
      <c r="J19" s="824"/>
      <c r="K19" s="824"/>
    </row>
    <row r="20" spans="1:11" ht="19.5" customHeight="1">
      <c r="A20" s="821"/>
      <c r="B20" s="821"/>
      <c r="C20" s="829" t="s">
        <v>1530</v>
      </c>
      <c r="D20" s="821"/>
      <c r="E20" s="821"/>
      <c r="F20" s="824">
        <v>618116</v>
      </c>
      <c r="G20" s="824">
        <v>1421876</v>
      </c>
      <c r="H20" s="824">
        <v>618116</v>
      </c>
      <c r="I20" s="824">
        <v>1421876</v>
      </c>
      <c r="J20" s="824"/>
      <c r="K20" s="824"/>
    </row>
    <row r="21" spans="1:11" ht="19.5" customHeight="1">
      <c r="A21" s="821"/>
      <c r="B21" s="821"/>
      <c r="C21" s="829" t="s">
        <v>1531</v>
      </c>
      <c r="D21" s="821"/>
      <c r="E21" s="821"/>
      <c r="F21" s="824"/>
      <c r="G21" s="824"/>
      <c r="H21" s="824"/>
      <c r="I21" s="824"/>
      <c r="J21" s="824"/>
      <c r="K21" s="824"/>
    </row>
    <row r="22" spans="1:11" s="820" customFormat="1" ht="19.5" customHeight="1">
      <c r="A22" s="817"/>
      <c r="B22" s="817"/>
      <c r="C22" s="830" t="s">
        <v>1532</v>
      </c>
      <c r="D22" s="817"/>
      <c r="E22" s="817"/>
      <c r="F22" s="819">
        <f t="shared" ref="F22:K22" si="3">F23+F24</f>
        <v>571330</v>
      </c>
      <c r="G22" s="819">
        <f t="shared" si="3"/>
        <v>927163</v>
      </c>
      <c r="H22" s="819">
        <f t="shared" si="3"/>
        <v>571330</v>
      </c>
      <c r="I22" s="819">
        <f>I23+I24</f>
        <v>927163</v>
      </c>
      <c r="J22" s="819">
        <f t="shared" si="3"/>
        <v>0</v>
      </c>
      <c r="K22" s="819">
        <f t="shared" si="3"/>
        <v>0</v>
      </c>
    </row>
    <row r="23" spans="1:11" ht="19.5" customHeight="1">
      <c r="A23" s="821"/>
      <c r="B23" s="821"/>
      <c r="C23" s="823"/>
      <c r="D23" s="829" t="s">
        <v>1533</v>
      </c>
      <c r="E23" s="821"/>
      <c r="F23" s="824">
        <v>555062</v>
      </c>
      <c r="G23" s="824">
        <v>910895</v>
      </c>
      <c r="H23" s="824">
        <v>555062</v>
      </c>
      <c r="I23" s="824">
        <v>910895</v>
      </c>
      <c r="J23" s="824"/>
      <c r="K23" s="824"/>
    </row>
    <row r="24" spans="1:11" ht="19.5" customHeight="1">
      <c r="A24" s="821"/>
      <c r="B24" s="821"/>
      <c r="C24" s="821"/>
      <c r="D24" s="821" t="s">
        <v>1534</v>
      </c>
      <c r="E24" s="821"/>
      <c r="F24" s="824">
        <v>16268</v>
      </c>
      <c r="G24" s="824">
        <v>16268</v>
      </c>
      <c r="H24" s="824">
        <v>16268</v>
      </c>
      <c r="I24" s="824">
        <v>16268</v>
      </c>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680"/>
      <c r="B30" s="1680"/>
      <c r="C30" s="1680"/>
      <c r="D30" s="1680"/>
      <c r="E30" s="1681"/>
      <c r="F30" s="798" t="s">
        <v>1515</v>
      </c>
      <c r="G30" s="798" t="s">
        <v>1516</v>
      </c>
      <c r="H30" s="798" t="s">
        <v>1515</v>
      </c>
      <c r="I30" s="798" t="s">
        <v>1516</v>
      </c>
      <c r="J30" s="812" t="s">
        <v>1515</v>
      </c>
      <c r="K30" s="812" t="s">
        <v>1516</v>
      </c>
    </row>
    <row r="31" spans="1:11" s="820" customFormat="1" ht="19.5" customHeight="1">
      <c r="A31" s="817"/>
      <c r="B31" s="817"/>
      <c r="C31" s="817" t="s">
        <v>1539</v>
      </c>
      <c r="D31" s="817"/>
      <c r="E31" s="817"/>
      <c r="F31" s="819">
        <f t="shared" ref="F31:K31" si="4">F32+F33</f>
        <v>25211380</v>
      </c>
      <c r="G31" s="819">
        <f t="shared" si="4"/>
        <v>25211380</v>
      </c>
      <c r="H31" s="819">
        <f t="shared" si="4"/>
        <v>1210000</v>
      </c>
      <c r="I31" s="819">
        <f t="shared" si="4"/>
        <v>1210000</v>
      </c>
      <c r="J31" s="819">
        <f t="shared" si="4"/>
        <v>24001380</v>
      </c>
      <c r="K31" s="819">
        <f t="shared" si="4"/>
        <v>24001380</v>
      </c>
    </row>
    <row r="32" spans="1:11" ht="19.5" customHeight="1">
      <c r="A32" s="821"/>
      <c r="B32" s="821"/>
      <c r="C32" s="821"/>
      <c r="D32" s="821" t="s">
        <v>1540</v>
      </c>
      <c r="E32" s="821"/>
      <c r="F32" s="824">
        <v>25211380</v>
      </c>
      <c r="G32" s="824">
        <v>25211380</v>
      </c>
      <c r="H32" s="824">
        <v>1210000</v>
      </c>
      <c r="I32" s="824">
        <v>1210000</v>
      </c>
      <c r="J32" s="824">
        <v>24001380</v>
      </c>
      <c r="K32" s="824">
        <v>24001380</v>
      </c>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0</v>
      </c>
      <c r="G34" s="824">
        <v>5000</v>
      </c>
      <c r="H34" s="824">
        <v>0</v>
      </c>
      <c r="I34" s="824">
        <v>5000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71380</v>
      </c>
      <c r="G36" s="824">
        <v>79200</v>
      </c>
      <c r="H36" s="824">
        <v>71380</v>
      </c>
      <c r="I36" s="824">
        <v>79200</v>
      </c>
      <c r="J36" s="824"/>
      <c r="K36" s="824"/>
    </row>
    <row r="37" spans="1:11" s="820" customFormat="1" ht="19.5" customHeight="1">
      <c r="A37" s="817"/>
      <c r="B37" s="817" t="s">
        <v>1545</v>
      </c>
      <c r="C37" s="817"/>
      <c r="D37" s="817"/>
      <c r="E37" s="817"/>
      <c r="F37" s="819">
        <v>0</v>
      </c>
      <c r="G37" s="819">
        <v>0</v>
      </c>
      <c r="H37" s="819">
        <v>0</v>
      </c>
      <c r="I37" s="819">
        <v>0</v>
      </c>
      <c r="J37" s="819"/>
      <c r="K37" s="819"/>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s="816" customFormat="1" ht="19.5" customHeight="1">
      <c r="A43" s="831"/>
      <c r="B43" s="832" t="s">
        <v>1550</v>
      </c>
      <c r="C43" s="831"/>
      <c r="D43" s="831"/>
      <c r="E43" s="831"/>
      <c r="F43" s="815">
        <f t="shared" ref="F43:K43" si="5">F37+F7+F44</f>
        <v>35895330</v>
      </c>
      <c r="G43" s="815">
        <f t="shared" si="5"/>
        <v>51226167</v>
      </c>
      <c r="H43" s="815">
        <f t="shared" si="5"/>
        <v>11893950</v>
      </c>
      <c r="I43" s="815">
        <f t="shared" si="5"/>
        <v>27224787</v>
      </c>
      <c r="J43" s="815">
        <f t="shared" si="5"/>
        <v>24001380</v>
      </c>
      <c r="K43" s="815">
        <f t="shared" si="5"/>
        <v>24001380</v>
      </c>
    </row>
    <row r="44" spans="1:11" ht="19.5" customHeight="1">
      <c r="A44" s="821"/>
      <c r="B44" s="821" t="s">
        <v>1551</v>
      </c>
      <c r="C44" s="821"/>
      <c r="D44" s="821"/>
      <c r="E44" s="821"/>
      <c r="F44" s="824">
        <v>-16000</v>
      </c>
      <c r="G44" s="824">
        <v>-12000</v>
      </c>
      <c r="H44" s="824">
        <v>-16000</v>
      </c>
      <c r="I44" s="824">
        <v>-12000</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s="837" customFormat="1" ht="18.75" customHeight="1">
      <c r="A51" s="833" t="s">
        <v>1558</v>
      </c>
      <c r="B51" s="834"/>
      <c r="C51" s="834"/>
      <c r="D51" s="834"/>
      <c r="E51" s="835"/>
      <c r="F51" s="836">
        <f t="shared" ref="F51:K51" si="6">F43</f>
        <v>35895330</v>
      </c>
      <c r="G51" s="836">
        <f t="shared" si="6"/>
        <v>51226167</v>
      </c>
      <c r="H51" s="836">
        <f t="shared" si="6"/>
        <v>11893950</v>
      </c>
      <c r="I51" s="836">
        <f t="shared" si="6"/>
        <v>27224787</v>
      </c>
      <c r="J51" s="836">
        <f t="shared" si="6"/>
        <v>24001380</v>
      </c>
      <c r="K51" s="836">
        <f t="shared" si="6"/>
        <v>24001380</v>
      </c>
    </row>
    <row r="52" spans="1:13" s="842" customFormat="1" ht="19.5" customHeight="1">
      <c r="A52" s="838" t="s">
        <v>1559</v>
      </c>
      <c r="B52" s="839"/>
      <c r="C52" s="839"/>
      <c r="D52" s="839"/>
      <c r="E52" s="840"/>
      <c r="F52" s="841">
        <v>15330837</v>
      </c>
      <c r="G52" s="841">
        <v>15330837</v>
      </c>
      <c r="H52" s="841">
        <v>15330837</v>
      </c>
      <c r="I52" s="841">
        <v>15330837</v>
      </c>
      <c r="J52" s="841"/>
      <c r="K52" s="841"/>
    </row>
    <row r="53" spans="1:13" s="837" customFormat="1" ht="19.5" customHeight="1">
      <c r="A53" s="833" t="s">
        <v>1560</v>
      </c>
      <c r="B53" s="834"/>
      <c r="C53" s="834"/>
      <c r="D53" s="834"/>
      <c r="E53" s="843"/>
      <c r="F53" s="836">
        <f t="shared" ref="F53:K53" si="7">F51+F52</f>
        <v>51226167</v>
      </c>
      <c r="G53" s="836">
        <f t="shared" si="7"/>
        <v>66557004</v>
      </c>
      <c r="H53" s="836">
        <f t="shared" si="7"/>
        <v>27224787</v>
      </c>
      <c r="I53" s="836">
        <f t="shared" si="7"/>
        <v>42555624</v>
      </c>
      <c r="J53" s="836">
        <f t="shared" si="7"/>
        <v>24001380</v>
      </c>
      <c r="K53" s="836">
        <f t="shared" si="7"/>
        <v>24001380</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680"/>
      <c r="B55" s="1680"/>
      <c r="C55" s="1680"/>
      <c r="D55" s="1680"/>
      <c r="E55" s="1681"/>
      <c r="F55" s="812" t="s">
        <v>1515</v>
      </c>
      <c r="G55" s="812" t="s">
        <v>1516</v>
      </c>
      <c r="H55" s="812" t="s">
        <v>1515</v>
      </c>
      <c r="I55" s="812" t="s">
        <v>1516</v>
      </c>
      <c r="J55" s="812" t="s">
        <v>1515</v>
      </c>
      <c r="K55" s="812" t="s">
        <v>1516</v>
      </c>
    </row>
    <row r="56" spans="1:13" s="816" customFormat="1" ht="19.5" customHeight="1">
      <c r="A56" s="831"/>
      <c r="B56" s="844" t="s">
        <v>1563</v>
      </c>
      <c r="C56" s="831"/>
      <c r="D56" s="831"/>
      <c r="E56" s="831"/>
      <c r="F56" s="815">
        <f>F57+F62+F66+F71+F77+F82+F88+F90</f>
        <v>20210928</v>
      </c>
      <c r="G56" s="815">
        <f>G57+G62+G66+G71+G77+G82+G88+G90</f>
        <v>38491560</v>
      </c>
      <c r="H56" s="815">
        <f>H57+H62+H66+H71+H77+H82+H88+H90</f>
        <v>19979083</v>
      </c>
      <c r="I56" s="815">
        <f>I57+I62+I66+I71+I77+I82+I88+I90</f>
        <v>38259715</v>
      </c>
      <c r="J56" s="815">
        <f>J57+J62+J66+J71+J77+J82+J90+J88</f>
        <v>231845</v>
      </c>
      <c r="K56" s="815">
        <f>K57+K62+K66+K71+K77+K82+K90+K88</f>
        <v>231845</v>
      </c>
    </row>
    <row r="57" spans="1:13" s="820" customFormat="1" ht="19.5" customHeight="1">
      <c r="A57" s="817"/>
      <c r="B57" s="817"/>
      <c r="C57" s="818" t="s">
        <v>1564</v>
      </c>
      <c r="D57" s="817"/>
      <c r="E57" s="817"/>
      <c r="F57" s="819">
        <f t="shared" ref="F57:K57" si="8">F58+F59+F60+F61</f>
        <v>11190282</v>
      </c>
      <c r="G57" s="819">
        <f t="shared" si="8"/>
        <v>24138617</v>
      </c>
      <c r="H57" s="819">
        <f t="shared" si="8"/>
        <v>11190282</v>
      </c>
      <c r="I57" s="819">
        <f t="shared" si="8"/>
        <v>24138617</v>
      </c>
      <c r="J57" s="819">
        <f t="shared" si="8"/>
        <v>0</v>
      </c>
      <c r="K57" s="819">
        <f t="shared" si="8"/>
        <v>0</v>
      </c>
    </row>
    <row r="58" spans="1:13" ht="19.5" customHeight="1">
      <c r="A58" s="821"/>
      <c r="B58" s="821"/>
      <c r="C58" s="822"/>
      <c r="D58" s="821" t="s">
        <v>1565</v>
      </c>
      <c r="E58" s="821"/>
      <c r="F58" s="824">
        <v>2067000</v>
      </c>
      <c r="G58" s="824">
        <v>9180000</v>
      </c>
      <c r="H58" s="824">
        <v>2067000</v>
      </c>
      <c r="I58" s="824">
        <v>9180000</v>
      </c>
      <c r="J58" s="824"/>
      <c r="K58" s="824"/>
    </row>
    <row r="59" spans="1:13" ht="19.5" customHeight="1">
      <c r="A59" s="821"/>
      <c r="B59" s="821"/>
      <c r="C59" s="822"/>
      <c r="D59" s="821" t="s">
        <v>1566</v>
      </c>
      <c r="E59" s="821"/>
      <c r="F59" s="824">
        <v>3736897</v>
      </c>
      <c r="G59" s="824">
        <v>6162272</v>
      </c>
      <c r="H59" s="824">
        <v>3736897</v>
      </c>
      <c r="I59" s="824">
        <v>6162272</v>
      </c>
      <c r="J59" s="824"/>
      <c r="K59" s="824"/>
      <c r="L59" s="317"/>
      <c r="M59" s="317"/>
    </row>
    <row r="60" spans="1:13" ht="19.5" customHeight="1">
      <c r="A60" s="821"/>
      <c r="B60" s="821"/>
      <c r="C60" s="822"/>
      <c r="D60" s="821" t="s">
        <v>1567</v>
      </c>
      <c r="E60" s="821"/>
      <c r="F60" s="824">
        <v>5386160</v>
      </c>
      <c r="G60" s="824">
        <v>8789620</v>
      </c>
      <c r="H60" s="824">
        <v>5386160</v>
      </c>
      <c r="I60" s="824">
        <v>8789620</v>
      </c>
      <c r="J60" s="824"/>
      <c r="K60" s="824"/>
    </row>
    <row r="61" spans="1:13" ht="19.5" customHeight="1">
      <c r="A61" s="821"/>
      <c r="B61" s="821"/>
      <c r="C61" s="822"/>
      <c r="D61" s="821" t="s">
        <v>1568</v>
      </c>
      <c r="E61" s="821"/>
      <c r="F61" s="824">
        <v>225</v>
      </c>
      <c r="G61" s="824">
        <v>6725</v>
      </c>
      <c r="H61" s="824">
        <v>225</v>
      </c>
      <c r="I61" s="824">
        <v>6725</v>
      </c>
      <c r="J61" s="824"/>
      <c r="K61" s="824"/>
    </row>
    <row r="62" spans="1:13" s="820" customFormat="1" ht="19.5" customHeight="1">
      <c r="A62" s="817"/>
      <c r="B62" s="817"/>
      <c r="C62" s="818" t="s">
        <v>1569</v>
      </c>
      <c r="D62" s="817"/>
      <c r="E62" s="817"/>
      <c r="F62" s="819">
        <f t="shared" ref="F62:K62" si="9">F63+F64+F65</f>
        <v>1417212</v>
      </c>
      <c r="G62" s="819">
        <f t="shared" si="9"/>
        <v>1462344</v>
      </c>
      <c r="H62" s="819">
        <f t="shared" si="9"/>
        <v>1417212</v>
      </c>
      <c r="I62" s="819">
        <f t="shared" si="9"/>
        <v>1462344</v>
      </c>
      <c r="J62" s="819">
        <f t="shared" si="9"/>
        <v>0</v>
      </c>
      <c r="K62" s="819">
        <f t="shared" si="9"/>
        <v>0</v>
      </c>
    </row>
    <row r="63" spans="1:13" ht="19.5" customHeight="1">
      <c r="A63" s="821"/>
      <c r="B63" s="821"/>
      <c r="C63" s="822"/>
      <c r="D63" s="821" t="s">
        <v>1570</v>
      </c>
      <c r="E63" s="821"/>
      <c r="F63" s="824">
        <v>1371382</v>
      </c>
      <c r="G63" s="824">
        <v>1371382</v>
      </c>
      <c r="H63" s="824">
        <v>1371382</v>
      </c>
      <c r="I63" s="824">
        <v>1371382</v>
      </c>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45830</v>
      </c>
      <c r="G65" s="824">
        <v>90962</v>
      </c>
      <c r="H65" s="824">
        <v>45830</v>
      </c>
      <c r="I65" s="824">
        <v>90962</v>
      </c>
      <c r="J65" s="824"/>
      <c r="K65" s="824"/>
    </row>
    <row r="66" spans="1:13" s="820" customFormat="1" ht="19.5" customHeight="1">
      <c r="A66" s="817"/>
      <c r="B66" s="817"/>
      <c r="C66" s="818" t="s">
        <v>1573</v>
      </c>
      <c r="D66" s="817"/>
      <c r="E66" s="817"/>
      <c r="F66" s="819">
        <f t="shared" ref="F66:K66" si="10">F67+F68+F69+F70</f>
        <v>3876725</v>
      </c>
      <c r="G66" s="819">
        <f t="shared" si="10"/>
        <v>5778303</v>
      </c>
      <c r="H66" s="819">
        <f t="shared" si="10"/>
        <v>3644880</v>
      </c>
      <c r="I66" s="819">
        <f t="shared" si="10"/>
        <v>5546458</v>
      </c>
      <c r="J66" s="819">
        <f t="shared" si="10"/>
        <v>231845</v>
      </c>
      <c r="K66" s="819">
        <f t="shared" si="10"/>
        <v>231845</v>
      </c>
    </row>
    <row r="67" spans="1:13" ht="19.5" customHeight="1">
      <c r="A67" s="821"/>
      <c r="B67" s="821"/>
      <c r="C67" s="822"/>
      <c r="D67" s="821" t="s">
        <v>1574</v>
      </c>
      <c r="E67" s="821"/>
      <c r="F67" s="824">
        <v>1364101</v>
      </c>
      <c r="G67" s="824">
        <v>2256214</v>
      </c>
      <c r="H67" s="824">
        <v>1364101</v>
      </c>
      <c r="I67" s="824">
        <v>2256214</v>
      </c>
      <c r="J67" s="824"/>
      <c r="K67" s="824"/>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1293748</v>
      </c>
      <c r="G69" s="824">
        <v>1861928</v>
      </c>
      <c r="H69" s="824">
        <v>1061903</v>
      </c>
      <c r="I69" s="824">
        <v>1630083</v>
      </c>
      <c r="J69" s="824">
        <v>231845</v>
      </c>
      <c r="K69" s="824">
        <v>231845</v>
      </c>
    </row>
    <row r="70" spans="1:13" ht="19.5" customHeight="1">
      <c r="A70" s="821"/>
      <c r="B70" s="821"/>
      <c r="C70" s="822"/>
      <c r="D70" s="821" t="s">
        <v>1577</v>
      </c>
      <c r="E70" s="821"/>
      <c r="F70" s="824">
        <v>1218876</v>
      </c>
      <c r="G70" s="824">
        <v>1660161</v>
      </c>
      <c r="H70" s="824">
        <v>1218876</v>
      </c>
      <c r="I70" s="824">
        <v>1660161</v>
      </c>
      <c r="J70" s="824"/>
      <c r="K70" s="824"/>
    </row>
    <row r="71" spans="1:13" s="820" customFormat="1" ht="19.5" customHeight="1">
      <c r="A71" s="817"/>
      <c r="B71" s="817"/>
      <c r="C71" s="818" t="s">
        <v>1578</v>
      </c>
      <c r="D71" s="817"/>
      <c r="E71" s="817"/>
      <c r="F71" s="819">
        <f t="shared" ref="F71:K71" si="11">F72+F73+F74+F75+F76</f>
        <v>125752</v>
      </c>
      <c r="G71" s="819">
        <f t="shared" si="11"/>
        <v>195225</v>
      </c>
      <c r="H71" s="819">
        <f t="shared" si="11"/>
        <v>125752</v>
      </c>
      <c r="I71" s="819">
        <f t="shared" si="11"/>
        <v>195225</v>
      </c>
      <c r="J71" s="819">
        <f t="shared" si="11"/>
        <v>0</v>
      </c>
      <c r="K71" s="819">
        <f t="shared" si="11"/>
        <v>0</v>
      </c>
    </row>
    <row r="72" spans="1:13" ht="19.5" customHeight="1">
      <c r="A72" s="821"/>
      <c r="B72" s="821"/>
      <c r="C72" s="822"/>
      <c r="D72" s="821" t="s">
        <v>1579</v>
      </c>
      <c r="E72" s="821"/>
      <c r="F72" s="824">
        <v>89324</v>
      </c>
      <c r="G72" s="824">
        <v>129973</v>
      </c>
      <c r="H72" s="824">
        <v>89324</v>
      </c>
      <c r="I72" s="824">
        <v>129973</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36428</v>
      </c>
      <c r="G74" s="824">
        <v>65252</v>
      </c>
      <c r="H74" s="824">
        <v>36428</v>
      </c>
      <c r="I74" s="824">
        <v>65252</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s="820" customFormat="1" ht="19.5" customHeight="1">
      <c r="A77" s="817"/>
      <c r="B77" s="817"/>
      <c r="C77" s="817" t="s">
        <v>1584</v>
      </c>
      <c r="D77" s="817"/>
      <c r="E77" s="817"/>
      <c r="F77" s="819">
        <f t="shared" ref="F77:K77" si="12">F78+F79</f>
        <v>3101592</v>
      </c>
      <c r="G77" s="819">
        <f t="shared" si="12"/>
        <v>4894960</v>
      </c>
      <c r="H77" s="819">
        <f t="shared" si="12"/>
        <v>3101592</v>
      </c>
      <c r="I77" s="819">
        <f t="shared" si="12"/>
        <v>4894960</v>
      </c>
      <c r="J77" s="819">
        <f t="shared" si="12"/>
        <v>0</v>
      </c>
      <c r="K77" s="819">
        <f t="shared" si="12"/>
        <v>0</v>
      </c>
    </row>
    <row r="78" spans="1:13" ht="19.5" customHeight="1">
      <c r="A78" s="821"/>
      <c r="B78" s="821"/>
      <c r="C78" s="821"/>
      <c r="D78" s="821" t="s">
        <v>1585</v>
      </c>
      <c r="E78" s="821"/>
      <c r="F78" s="824"/>
      <c r="G78" s="824"/>
      <c r="H78" s="824"/>
      <c r="I78" s="824"/>
      <c r="J78" s="824"/>
      <c r="K78" s="824"/>
    </row>
    <row r="79" spans="1:13" ht="19.5" customHeight="1">
      <c r="A79" s="821"/>
      <c r="B79" s="821"/>
      <c r="C79" s="821"/>
      <c r="D79" s="821" t="s">
        <v>1586</v>
      </c>
      <c r="E79" s="821"/>
      <c r="F79" s="824">
        <v>3101592</v>
      </c>
      <c r="G79" s="824">
        <v>4894960</v>
      </c>
      <c r="H79" s="824">
        <v>3101592</v>
      </c>
      <c r="I79" s="824">
        <v>4894960</v>
      </c>
      <c r="J79" s="824"/>
      <c r="K79" s="824"/>
    </row>
    <row r="80" spans="1:13" ht="23.25" customHeight="1">
      <c r="A80" s="1677" t="s">
        <v>1509</v>
      </c>
      <c r="B80" s="1678"/>
      <c r="C80" s="1678"/>
      <c r="D80" s="1678"/>
      <c r="E80" s="1679"/>
      <c r="F80" s="1682" t="s">
        <v>1510</v>
      </c>
      <c r="G80" s="1683"/>
      <c r="H80" s="810" t="s">
        <v>1511</v>
      </c>
      <c r="I80" s="811" t="s">
        <v>1561</v>
      </c>
      <c r="J80" s="810" t="s">
        <v>1513</v>
      </c>
      <c r="K80" s="811" t="s">
        <v>1562</v>
      </c>
      <c r="L80" s="823"/>
      <c r="M80" s="845"/>
    </row>
    <row r="81" spans="1:13" ht="23.25" customHeight="1">
      <c r="A81" s="1680"/>
      <c r="B81" s="1680"/>
      <c r="C81" s="1680"/>
      <c r="D81" s="1680"/>
      <c r="E81" s="1681"/>
      <c r="F81" s="812" t="s">
        <v>1515</v>
      </c>
      <c r="G81" s="812" t="s">
        <v>1516</v>
      </c>
      <c r="H81" s="812" t="s">
        <v>1515</v>
      </c>
      <c r="I81" s="812" t="s">
        <v>1516</v>
      </c>
      <c r="J81" s="812" t="s">
        <v>1515</v>
      </c>
      <c r="K81" s="812" t="s">
        <v>1516</v>
      </c>
      <c r="L81" s="823"/>
      <c r="M81" s="846"/>
    </row>
    <row r="82" spans="1:13" s="820" customFormat="1" ht="19.5" customHeight="1">
      <c r="A82" s="817"/>
      <c r="B82" s="817"/>
      <c r="C82" s="817" t="s">
        <v>1587</v>
      </c>
      <c r="D82" s="817"/>
      <c r="E82" s="817"/>
      <c r="F82" s="819">
        <f t="shared" ref="F82:K82" si="13">F83+F84</f>
        <v>499365</v>
      </c>
      <c r="G82" s="819">
        <f t="shared" si="13"/>
        <v>2022111</v>
      </c>
      <c r="H82" s="819">
        <f t="shared" si="13"/>
        <v>499365</v>
      </c>
      <c r="I82" s="819">
        <f t="shared" si="13"/>
        <v>2022111</v>
      </c>
      <c r="J82" s="819">
        <f t="shared" si="13"/>
        <v>0</v>
      </c>
      <c r="K82" s="819">
        <f t="shared" si="13"/>
        <v>0</v>
      </c>
    </row>
    <row r="83" spans="1:13" ht="19.5" customHeight="1">
      <c r="A83" s="821"/>
      <c r="B83" s="821"/>
      <c r="C83" s="821"/>
      <c r="D83" s="821" t="s">
        <v>1588</v>
      </c>
      <c r="E83" s="821"/>
      <c r="F83" s="824">
        <v>499365</v>
      </c>
      <c r="G83" s="824">
        <v>2022111</v>
      </c>
      <c r="H83" s="824">
        <v>499365</v>
      </c>
      <c r="I83" s="824">
        <v>2022111</v>
      </c>
      <c r="J83" s="824"/>
      <c r="K83" s="824"/>
    </row>
    <row r="84" spans="1:13" ht="19.5" customHeight="1">
      <c r="A84" s="821"/>
      <c r="B84" s="821"/>
      <c r="C84" s="821"/>
      <c r="D84" s="821" t="s">
        <v>1589</v>
      </c>
      <c r="E84" s="821"/>
      <c r="F84" s="824"/>
      <c r="G84" s="824"/>
      <c r="H84" s="824"/>
      <c r="I84" s="824"/>
      <c r="J84" s="824"/>
      <c r="K84" s="824"/>
    </row>
    <row r="85" spans="1:13" ht="19.5" customHeight="1">
      <c r="A85" s="821"/>
      <c r="B85" s="821"/>
      <c r="C85" s="821" t="s">
        <v>1590</v>
      </c>
      <c r="D85" s="821"/>
      <c r="E85" s="821"/>
      <c r="F85" s="824"/>
      <c r="G85" s="824"/>
      <c r="H85" s="824"/>
      <c r="I85" s="824"/>
      <c r="J85" s="824"/>
      <c r="K85" s="82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s="820" customFormat="1" ht="19.5" customHeight="1">
      <c r="A88" s="817"/>
      <c r="B88" s="817"/>
      <c r="C88" s="817" t="s">
        <v>1593</v>
      </c>
      <c r="D88" s="817"/>
      <c r="E88" s="817"/>
      <c r="F88" s="819">
        <f>F89</f>
        <v>0</v>
      </c>
      <c r="G88" s="819">
        <f>G89</f>
        <v>0</v>
      </c>
      <c r="H88" s="819">
        <f>H89</f>
        <v>0</v>
      </c>
      <c r="I88" s="819">
        <f>I89</f>
        <v>0</v>
      </c>
      <c r="J88" s="819"/>
      <c r="K88" s="819"/>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c r="G90" s="824"/>
      <c r="H90" s="824"/>
      <c r="I90" s="824"/>
      <c r="J90" s="824"/>
      <c r="K90" s="824"/>
    </row>
    <row r="91" spans="1:13" s="816" customFormat="1" ht="19.5" customHeight="1">
      <c r="A91" s="831"/>
      <c r="B91" s="844" t="s">
        <v>1596</v>
      </c>
      <c r="C91" s="831"/>
      <c r="D91" s="831"/>
      <c r="E91" s="831"/>
      <c r="F91" s="815">
        <f t="shared" ref="F91:K91" si="14">F92+F97+F101+F108+F114+F117</f>
        <v>4740724</v>
      </c>
      <c r="G91" s="815">
        <f t="shared" si="14"/>
        <v>4870724</v>
      </c>
      <c r="H91" s="815">
        <f t="shared" si="14"/>
        <v>85500</v>
      </c>
      <c r="I91" s="815">
        <f t="shared" si="14"/>
        <v>215500</v>
      </c>
      <c r="J91" s="815">
        <f t="shared" si="14"/>
        <v>4655224</v>
      </c>
      <c r="K91" s="815">
        <f t="shared" si="14"/>
        <v>4655224</v>
      </c>
    </row>
    <row r="92" spans="1:13" s="820" customFormat="1" ht="19.5" customHeight="1">
      <c r="A92" s="817"/>
      <c r="B92" s="817"/>
      <c r="C92" s="818" t="s">
        <v>1564</v>
      </c>
      <c r="D92" s="817"/>
      <c r="E92" s="817"/>
      <c r="F92" s="819">
        <f t="shared" ref="F92:K92" si="15">F93+F94+F95+F96</f>
        <v>2983500</v>
      </c>
      <c r="G92" s="819">
        <f t="shared" si="15"/>
        <v>3113500</v>
      </c>
      <c r="H92" s="819">
        <f t="shared" si="15"/>
        <v>85500</v>
      </c>
      <c r="I92" s="819">
        <f t="shared" si="15"/>
        <v>215500</v>
      </c>
      <c r="J92" s="819">
        <f t="shared" si="15"/>
        <v>2898000</v>
      </c>
      <c r="K92" s="819">
        <f t="shared" si="15"/>
        <v>2898000</v>
      </c>
    </row>
    <row r="93" spans="1:13" ht="19.5" customHeight="1">
      <c r="A93" s="821"/>
      <c r="B93" s="821"/>
      <c r="C93" s="822"/>
      <c r="D93" s="821" t="s">
        <v>1565</v>
      </c>
      <c r="E93" s="821"/>
      <c r="F93" s="824">
        <v>2958000</v>
      </c>
      <c r="G93" s="824">
        <v>3088000</v>
      </c>
      <c r="H93" s="824">
        <v>60000</v>
      </c>
      <c r="I93" s="824">
        <v>190000</v>
      </c>
      <c r="J93" s="824">
        <v>2898000</v>
      </c>
      <c r="K93" s="824">
        <v>2898000</v>
      </c>
    </row>
    <row r="94" spans="1:13" ht="19.5" customHeight="1">
      <c r="A94" s="821"/>
      <c r="B94" s="821"/>
      <c r="C94" s="822"/>
      <c r="D94" s="821" t="s">
        <v>1566</v>
      </c>
      <c r="E94" s="821"/>
      <c r="F94" s="824"/>
      <c r="G94" s="824"/>
      <c r="H94" s="824"/>
      <c r="I94" s="824"/>
      <c r="J94" s="824"/>
      <c r="K94" s="824"/>
    </row>
    <row r="95" spans="1:13" ht="19.5" customHeight="1">
      <c r="A95" s="821"/>
      <c r="B95" s="821"/>
      <c r="C95" s="822"/>
      <c r="D95" s="821" t="s">
        <v>1567</v>
      </c>
      <c r="E95" s="821"/>
      <c r="F95" s="824">
        <v>25500</v>
      </c>
      <c r="G95" s="824">
        <v>25500</v>
      </c>
      <c r="H95" s="824">
        <v>25500</v>
      </c>
      <c r="I95" s="824">
        <v>25500</v>
      </c>
      <c r="J95" s="824"/>
      <c r="K95" s="824"/>
    </row>
    <row r="96" spans="1:13" ht="19.5" customHeight="1">
      <c r="A96" s="821"/>
      <c r="B96" s="821"/>
      <c r="C96" s="822"/>
      <c r="D96" s="821" t="s">
        <v>1568</v>
      </c>
      <c r="E96" s="821"/>
      <c r="F96" s="824"/>
      <c r="G96" s="824"/>
      <c r="H96" s="824"/>
      <c r="I96" s="824"/>
      <c r="J96" s="824"/>
      <c r="K96" s="824"/>
    </row>
    <row r="97" spans="1:11" s="820" customFormat="1" ht="19.5" customHeight="1">
      <c r="A97" s="817"/>
      <c r="B97" s="817"/>
      <c r="C97" s="818" t="s">
        <v>1569</v>
      </c>
      <c r="D97" s="817"/>
      <c r="E97" s="817"/>
      <c r="F97" s="819">
        <f t="shared" ref="F97:K97" si="16">F98+F99+F100</f>
        <v>0</v>
      </c>
      <c r="G97" s="819">
        <f t="shared" si="16"/>
        <v>0</v>
      </c>
      <c r="H97" s="819">
        <f t="shared" si="16"/>
        <v>0</v>
      </c>
      <c r="I97" s="819">
        <f t="shared" si="16"/>
        <v>0</v>
      </c>
      <c r="J97" s="819">
        <f t="shared" si="16"/>
        <v>0</v>
      </c>
      <c r="K97" s="819">
        <f t="shared" si="16"/>
        <v>0</v>
      </c>
    </row>
    <row r="98" spans="1:11" ht="19.5" customHeight="1">
      <c r="A98" s="821"/>
      <c r="B98" s="821"/>
      <c r="C98" s="822"/>
      <c r="D98" s="821" t="s">
        <v>1570</v>
      </c>
      <c r="E98" s="821"/>
      <c r="F98" s="824"/>
      <c r="G98" s="824"/>
      <c r="H98" s="824"/>
      <c r="I98" s="824"/>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c r="G100" s="824"/>
      <c r="H100" s="824"/>
      <c r="I100" s="824"/>
      <c r="J100" s="824"/>
      <c r="K100" s="824"/>
    </row>
    <row r="101" spans="1:11" s="820" customFormat="1" ht="19.5" customHeight="1">
      <c r="A101" s="817"/>
      <c r="B101" s="817"/>
      <c r="C101" s="818" t="s">
        <v>1573</v>
      </c>
      <c r="D101" s="817"/>
      <c r="E101" s="817"/>
      <c r="F101" s="819">
        <f t="shared" ref="F101:K101" si="17">F102+F103+F104+F105</f>
        <v>1360732</v>
      </c>
      <c r="G101" s="819">
        <f t="shared" si="17"/>
        <v>1360732</v>
      </c>
      <c r="H101" s="819">
        <f t="shared" si="17"/>
        <v>0</v>
      </c>
      <c r="I101" s="819">
        <f t="shared" si="17"/>
        <v>0</v>
      </c>
      <c r="J101" s="819">
        <f t="shared" si="17"/>
        <v>1360732</v>
      </c>
      <c r="K101" s="819">
        <f t="shared" si="17"/>
        <v>1360732</v>
      </c>
    </row>
    <row r="102" spans="1:11" ht="19.5" customHeight="1">
      <c r="A102" s="821"/>
      <c r="B102" s="821"/>
      <c r="C102" s="822"/>
      <c r="D102" s="821" t="s">
        <v>1574</v>
      </c>
      <c r="E102" s="821"/>
      <c r="F102" s="824">
        <v>620984</v>
      </c>
      <c r="G102" s="824">
        <v>620984</v>
      </c>
      <c r="H102" s="824"/>
      <c r="I102" s="824"/>
      <c r="J102" s="824">
        <v>620984</v>
      </c>
      <c r="K102" s="824">
        <v>620984</v>
      </c>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v>739748</v>
      </c>
      <c r="G105" s="824">
        <v>739748</v>
      </c>
      <c r="H105" s="824"/>
      <c r="I105" s="824"/>
      <c r="J105" s="824">
        <v>739748</v>
      </c>
      <c r="K105" s="824">
        <v>739748</v>
      </c>
    </row>
    <row r="106" spans="1:11" ht="23.25" customHeight="1">
      <c r="A106" s="1677" t="s">
        <v>1509</v>
      </c>
      <c r="B106" s="1678"/>
      <c r="C106" s="1678"/>
      <c r="D106" s="1678"/>
      <c r="E106" s="1679"/>
      <c r="F106" s="1682"/>
      <c r="G106" s="1683"/>
      <c r="H106" s="810"/>
      <c r="I106" s="811"/>
      <c r="J106" s="810"/>
      <c r="K106" s="811"/>
    </row>
    <row r="107" spans="1:11" ht="23.25" customHeight="1">
      <c r="A107" s="1680"/>
      <c r="B107" s="1680"/>
      <c r="C107" s="1680"/>
      <c r="D107" s="1680"/>
      <c r="E107" s="1681"/>
      <c r="F107" s="812" t="s">
        <v>1515</v>
      </c>
      <c r="G107" s="812" t="s">
        <v>1516</v>
      </c>
      <c r="H107" s="812" t="s">
        <v>1515</v>
      </c>
      <c r="I107" s="812" t="s">
        <v>1516</v>
      </c>
      <c r="J107" s="824" t="s">
        <v>1515</v>
      </c>
      <c r="K107" s="824" t="s">
        <v>1516</v>
      </c>
    </row>
    <row r="108" spans="1:11" s="820" customFormat="1" ht="19.5" customHeight="1">
      <c r="A108" s="817"/>
      <c r="B108" s="817"/>
      <c r="C108" s="818" t="s">
        <v>1578</v>
      </c>
      <c r="D108" s="817"/>
      <c r="E108" s="817"/>
      <c r="F108" s="819">
        <f t="shared" ref="F108:K108" si="18">F109+F110+F111+F112+F113</f>
        <v>0</v>
      </c>
      <c r="G108" s="819">
        <f t="shared" si="18"/>
        <v>0</v>
      </c>
      <c r="H108" s="819">
        <f t="shared" si="18"/>
        <v>0</v>
      </c>
      <c r="I108" s="819">
        <f t="shared" si="18"/>
        <v>0</v>
      </c>
      <c r="J108" s="819">
        <f t="shared" si="18"/>
        <v>0</v>
      </c>
      <c r="K108" s="819">
        <f t="shared" si="18"/>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c r="G111" s="824"/>
      <c r="H111" s="824"/>
      <c r="I111" s="824"/>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s="820" customFormat="1" ht="20.25" customHeight="1">
      <c r="A114" s="817"/>
      <c r="B114" s="817"/>
      <c r="C114" s="817" t="s">
        <v>1584</v>
      </c>
      <c r="D114" s="817"/>
      <c r="E114" s="817"/>
      <c r="F114" s="819">
        <f t="shared" ref="F114:K114" si="19">F115+F116</f>
        <v>396492</v>
      </c>
      <c r="G114" s="819">
        <f t="shared" si="19"/>
        <v>396492</v>
      </c>
      <c r="H114" s="819">
        <f t="shared" si="19"/>
        <v>0</v>
      </c>
      <c r="I114" s="819">
        <f t="shared" si="19"/>
        <v>0</v>
      </c>
      <c r="J114" s="819">
        <f t="shared" si="19"/>
        <v>396492</v>
      </c>
      <c r="K114" s="819">
        <f t="shared" si="19"/>
        <v>396492</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v>396492</v>
      </c>
      <c r="G116" s="824">
        <v>396492</v>
      </c>
      <c r="H116" s="824"/>
      <c r="I116" s="824"/>
      <c r="J116" s="824">
        <v>396492</v>
      </c>
      <c r="K116" s="824">
        <v>396492</v>
      </c>
    </row>
    <row r="117" spans="1:11" ht="20.25" customHeight="1">
      <c r="A117" s="821"/>
      <c r="B117" s="821"/>
      <c r="C117" s="821" t="s">
        <v>1597</v>
      </c>
      <c r="D117" s="821"/>
      <c r="E117" s="821"/>
      <c r="F117" s="824"/>
      <c r="G117" s="824"/>
      <c r="H117" s="824"/>
      <c r="I117" s="824"/>
      <c r="J117" s="824"/>
      <c r="K117" s="824"/>
    </row>
    <row r="118" spans="1:11" s="816" customFormat="1" ht="20.25" customHeight="1">
      <c r="A118" s="831"/>
      <c r="B118" s="832" t="s">
        <v>1550</v>
      </c>
      <c r="C118" s="831"/>
      <c r="D118" s="831"/>
      <c r="E118" s="831"/>
      <c r="F118" s="815">
        <f t="shared" ref="F118:K118" si="20">F91+F56</f>
        <v>24951652</v>
      </c>
      <c r="G118" s="815">
        <f t="shared" si="20"/>
        <v>43362284</v>
      </c>
      <c r="H118" s="815">
        <f t="shared" si="20"/>
        <v>20064583</v>
      </c>
      <c r="I118" s="815">
        <f t="shared" si="20"/>
        <v>38475215</v>
      </c>
      <c r="J118" s="815">
        <f t="shared" si="20"/>
        <v>4887069</v>
      </c>
      <c r="K118" s="815">
        <f t="shared" si="20"/>
        <v>4887069</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23783739</v>
      </c>
      <c r="G120" s="824">
        <v>25909356</v>
      </c>
      <c r="H120" s="824">
        <v>23783739</v>
      </c>
      <c r="I120" s="824">
        <v>25909356</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835980</v>
      </c>
      <c r="G122" s="824">
        <v>921849</v>
      </c>
      <c r="H122" s="824">
        <v>835980</v>
      </c>
      <c r="I122" s="824">
        <v>921849</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s="837" customFormat="1" ht="20.25" customHeight="1">
      <c r="A127" s="833" t="s">
        <v>1605</v>
      </c>
      <c r="B127" s="834"/>
      <c r="C127" s="834"/>
      <c r="D127" s="834"/>
      <c r="E127" s="849"/>
      <c r="F127" s="836">
        <f t="shared" ref="F127:K127" si="21">SUM(F118:F126)</f>
        <v>49571371</v>
      </c>
      <c r="G127" s="836">
        <f t="shared" si="21"/>
        <v>70193489</v>
      </c>
      <c r="H127" s="836">
        <f t="shared" si="21"/>
        <v>44684302</v>
      </c>
      <c r="I127" s="836">
        <f t="shared" si="21"/>
        <v>65306420</v>
      </c>
      <c r="J127" s="836">
        <f t="shared" si="21"/>
        <v>4887069</v>
      </c>
      <c r="K127" s="836">
        <f t="shared" si="21"/>
        <v>4887069</v>
      </c>
    </row>
    <row r="128" spans="1:11" ht="20.25" customHeight="1">
      <c r="A128" s="821" t="s">
        <v>1606</v>
      </c>
      <c r="B128" s="821"/>
      <c r="C128" s="821"/>
      <c r="D128" s="821"/>
      <c r="E128" s="850"/>
      <c r="F128" s="824">
        <v>100887974</v>
      </c>
      <c r="G128" s="824"/>
      <c r="H128" s="824"/>
      <c r="I128" s="824"/>
      <c r="J128" s="824"/>
      <c r="K128" s="824"/>
    </row>
    <row r="129" spans="1:11" s="837" customFormat="1" ht="20.25" customHeight="1">
      <c r="A129" s="834" t="s">
        <v>1607</v>
      </c>
      <c r="B129" s="834"/>
      <c r="C129" s="834"/>
      <c r="D129" s="834"/>
      <c r="E129" s="834"/>
      <c r="F129" s="836">
        <f>F127+F128</f>
        <v>150459345</v>
      </c>
      <c r="G129" s="836"/>
      <c r="H129" s="836"/>
      <c r="I129" s="836"/>
      <c r="J129" s="836"/>
      <c r="K129" s="836"/>
    </row>
    <row r="130" spans="1:11" ht="20.25" customHeight="1">
      <c r="A130" s="821" t="s">
        <v>1608</v>
      </c>
      <c r="B130" s="821"/>
      <c r="C130" s="821"/>
      <c r="D130" s="821"/>
      <c r="E130" s="821"/>
      <c r="F130" s="824">
        <v>1230186</v>
      </c>
      <c r="G130" s="824"/>
      <c r="H130" s="824"/>
      <c r="I130" s="824"/>
      <c r="J130" s="824"/>
      <c r="K130" s="824"/>
    </row>
    <row r="131" spans="1:11" s="837" customFormat="1" ht="20.25" customHeight="1">
      <c r="A131" s="833" t="s">
        <v>1609</v>
      </c>
      <c r="B131" s="834"/>
      <c r="C131" s="834"/>
      <c r="D131" s="834"/>
      <c r="E131" s="834"/>
      <c r="F131" s="836">
        <f>F128+F130</f>
        <v>102118160</v>
      </c>
      <c r="G131" s="836"/>
      <c r="H131" s="836"/>
      <c r="I131" s="836"/>
      <c r="J131" s="836"/>
      <c r="K131" s="836"/>
    </row>
    <row r="132" spans="1:11" ht="23.25" customHeight="1">
      <c r="A132" s="823" t="s">
        <v>820</v>
      </c>
      <c r="B132" s="823"/>
      <c r="C132" s="823"/>
      <c r="D132" s="823"/>
      <c r="E132" s="823" t="s">
        <v>821</v>
      </c>
      <c r="F132" s="1672" t="s">
        <v>1610</v>
      </c>
      <c r="G132" s="1673"/>
      <c r="H132" s="851" t="s">
        <v>823</v>
      </c>
      <c r="I132" s="851"/>
      <c r="J132" s="1674" t="s">
        <v>1625</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6E8A7B0D-230F-489A-8DCC-61C5DB448BA6}"/>
  </hyperlinks>
  <printOptions verticalCentered="1"/>
  <pageMargins left="0.23622047244094491"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0558-2D7D-4587-B1E0-E9D848693B1F}">
  <sheetPr>
    <pageSetUpPr fitToPage="1"/>
  </sheetPr>
  <dimension ref="A1:O26"/>
  <sheetViews>
    <sheetView zoomScale="85" zoomScaleNormal="85" workbookViewId="0">
      <selection activeCell="L2" sqref="L2"/>
    </sheetView>
  </sheetViews>
  <sheetFormatPr defaultColWidth="9" defaultRowHeight="16.5"/>
  <cols>
    <col min="1" max="1" width="7.375" style="869" customWidth="1"/>
    <col min="2" max="2" width="7.875" style="869" customWidth="1"/>
    <col min="3" max="3" width="33.625" style="869" customWidth="1"/>
    <col min="4" max="10" width="14.625" style="869" customWidth="1"/>
    <col min="11" max="11" width="16.5" style="869" customWidth="1"/>
    <col min="12" max="12" width="14.625" style="869" customWidth="1"/>
    <col min="13" max="13" width="13.125" style="869" customWidth="1"/>
    <col min="14" max="15" width="14.125" style="869" customWidth="1"/>
    <col min="16" max="16384" width="9" style="869"/>
  </cols>
  <sheetData>
    <row r="1" spans="1:15" ht="19.5">
      <c r="A1" s="1690" t="s">
        <v>1626</v>
      </c>
      <c r="B1" s="1691"/>
      <c r="C1" s="864"/>
      <c r="D1" s="865"/>
      <c r="E1" s="865"/>
      <c r="F1" s="865"/>
      <c r="G1" s="866"/>
      <c r="H1" s="866"/>
      <c r="I1" s="867" t="s">
        <v>782</v>
      </c>
      <c r="J1" s="1692" t="s">
        <v>1627</v>
      </c>
      <c r="K1" s="1693"/>
      <c r="L1" s="868"/>
    </row>
    <row r="2" spans="1:15" ht="19.5">
      <c r="A2" s="1690" t="s">
        <v>1628</v>
      </c>
      <c r="B2" s="1691"/>
      <c r="C2" s="870" t="s">
        <v>1629</v>
      </c>
      <c r="D2" s="871"/>
      <c r="E2" s="871"/>
      <c r="F2" s="871"/>
      <c r="G2" s="872"/>
      <c r="H2" s="872"/>
      <c r="I2" s="867" t="s">
        <v>1009</v>
      </c>
      <c r="J2" s="1694" t="s">
        <v>1630</v>
      </c>
      <c r="K2" s="1695"/>
      <c r="L2" s="1" t="s">
        <v>12</v>
      </c>
    </row>
    <row r="3" spans="1:15" ht="32.25">
      <c r="A3" s="1696" t="s">
        <v>1631</v>
      </c>
      <c r="B3" s="1696"/>
      <c r="C3" s="1696"/>
      <c r="D3" s="1696"/>
      <c r="E3" s="1696"/>
      <c r="F3" s="1696"/>
      <c r="G3" s="1696"/>
      <c r="H3" s="1696"/>
      <c r="I3" s="1696"/>
      <c r="J3" s="1696"/>
      <c r="K3" s="1696"/>
      <c r="L3" s="873"/>
      <c r="M3" s="873"/>
      <c r="N3" s="873"/>
      <c r="O3" s="873"/>
    </row>
    <row r="4" spans="1:15" ht="20.25" customHeight="1">
      <c r="A4" s="1689" t="s">
        <v>1632</v>
      </c>
      <c r="B4" s="1689"/>
      <c r="C4" s="1689"/>
      <c r="D4" s="1689"/>
      <c r="E4" s="1689"/>
      <c r="F4" s="1689"/>
      <c r="G4" s="1689"/>
      <c r="H4" s="1689"/>
      <c r="I4" s="1689"/>
      <c r="J4" s="1689"/>
      <c r="K4" s="1689"/>
      <c r="L4" s="874"/>
      <c r="M4" s="874"/>
      <c r="N4" s="874"/>
      <c r="O4" s="874"/>
    </row>
    <row r="5" spans="1:15" ht="22.5" customHeight="1">
      <c r="A5" s="864" t="s">
        <v>1013</v>
      </c>
      <c r="B5" s="864"/>
      <c r="C5" s="864"/>
      <c r="D5" s="871"/>
      <c r="E5" s="871"/>
      <c r="F5" s="871"/>
      <c r="G5" s="871"/>
      <c r="H5" s="875"/>
      <c r="I5" s="875"/>
      <c r="J5" s="876"/>
      <c r="K5" s="875" t="s">
        <v>1014</v>
      </c>
    </row>
    <row r="6" spans="1:15" ht="22.5" customHeight="1">
      <c r="A6" s="1726" t="s">
        <v>1015</v>
      </c>
      <c r="B6" s="1726"/>
      <c r="C6" s="1726"/>
      <c r="D6" s="1690" t="s">
        <v>1028</v>
      </c>
      <c r="E6" s="1719"/>
      <c r="F6" s="1719"/>
      <c r="G6" s="1719"/>
      <c r="H6" s="1719"/>
      <c r="I6" s="1732"/>
      <c r="J6" s="1697" t="s">
        <v>1029</v>
      </c>
      <c r="K6" s="1698"/>
    </row>
    <row r="7" spans="1:15" ht="19.5" customHeight="1">
      <c r="A7" s="1689"/>
      <c r="B7" s="1689"/>
      <c r="C7" s="1689"/>
      <c r="D7" s="1699" t="s">
        <v>1633</v>
      </c>
      <c r="E7" s="1700"/>
      <c r="F7" s="1700"/>
      <c r="G7" s="1700"/>
      <c r="H7" s="1701"/>
      <c r="I7" s="1702" t="s">
        <v>1634</v>
      </c>
      <c r="J7" s="1705" t="s">
        <v>1019</v>
      </c>
      <c r="K7" s="1708" t="s">
        <v>1020</v>
      </c>
    </row>
    <row r="8" spans="1:15" ht="16.5" customHeight="1">
      <c r="A8" s="1689"/>
      <c r="B8" s="1689"/>
      <c r="C8" s="1689"/>
      <c r="D8" s="1711" t="s">
        <v>1021</v>
      </c>
      <c r="E8" s="1713" t="s">
        <v>1022</v>
      </c>
      <c r="F8" s="1714" t="s">
        <v>1023</v>
      </c>
      <c r="G8" s="1716" t="s">
        <v>1024</v>
      </c>
      <c r="H8" s="1714" t="s">
        <v>1025</v>
      </c>
      <c r="I8" s="1703"/>
      <c r="J8" s="1706"/>
      <c r="K8" s="1709"/>
    </row>
    <row r="9" spans="1:15" ht="66.75" customHeight="1">
      <c r="A9" s="1729"/>
      <c r="B9" s="1729"/>
      <c r="C9" s="1729"/>
      <c r="D9" s="1712"/>
      <c r="E9" s="1713"/>
      <c r="F9" s="1715"/>
      <c r="G9" s="1717"/>
      <c r="H9" s="1715"/>
      <c r="I9" s="1704"/>
      <c r="J9" s="1707"/>
      <c r="K9" s="1710"/>
    </row>
    <row r="10" spans="1:15" ht="39.75" customHeight="1">
      <c r="A10" s="1724" t="s">
        <v>1635</v>
      </c>
      <c r="B10" s="1724"/>
      <c r="C10" s="1725"/>
      <c r="D10" s="878">
        <v>22317</v>
      </c>
      <c r="E10" s="879">
        <v>13258</v>
      </c>
      <c r="F10" s="880">
        <v>1523</v>
      </c>
      <c r="G10" s="880">
        <v>0</v>
      </c>
      <c r="H10" s="879">
        <v>7536</v>
      </c>
      <c r="I10" s="881">
        <v>2643</v>
      </c>
      <c r="J10" s="882">
        <v>0</v>
      </c>
      <c r="K10" s="883">
        <v>0</v>
      </c>
    </row>
    <row r="11" spans="1:15" ht="22.5" customHeight="1">
      <c r="A11" s="870" t="s">
        <v>1027</v>
      </c>
      <c r="B11" s="870"/>
      <c r="C11" s="870"/>
      <c r="D11" s="871"/>
      <c r="E11" s="871"/>
      <c r="F11" s="871"/>
      <c r="G11" s="871"/>
      <c r="H11" s="870"/>
      <c r="I11" s="870"/>
      <c r="J11" s="875"/>
      <c r="K11" s="875"/>
      <c r="L11" s="884"/>
      <c r="M11" s="884"/>
    </row>
    <row r="12" spans="1:15" ht="22.5" customHeight="1">
      <c r="A12" s="1726" t="s">
        <v>1015</v>
      </c>
      <c r="B12" s="1726"/>
      <c r="C12" s="1727"/>
      <c r="D12" s="1731" t="s">
        <v>1028</v>
      </c>
      <c r="E12" s="1726"/>
      <c r="F12" s="1726"/>
      <c r="G12" s="1726"/>
      <c r="H12" s="1726"/>
      <c r="I12" s="1702"/>
      <c r="J12" s="1718" t="s">
        <v>1029</v>
      </c>
      <c r="K12" s="1719"/>
    </row>
    <row r="13" spans="1:15" ht="19.5" customHeight="1">
      <c r="A13" s="1689"/>
      <c r="B13" s="1689"/>
      <c r="C13" s="1728"/>
      <c r="D13" s="1699" t="s">
        <v>1636</v>
      </c>
      <c r="E13" s="1700"/>
      <c r="F13" s="1700"/>
      <c r="G13" s="1700"/>
      <c r="H13" s="1700"/>
      <c r="I13" s="1720"/>
      <c r="J13" s="1705" t="s">
        <v>1019</v>
      </c>
      <c r="K13" s="1721" t="s">
        <v>1020</v>
      </c>
    </row>
    <row r="14" spans="1:15" ht="16.5" customHeight="1">
      <c r="A14" s="1689"/>
      <c r="B14" s="1689"/>
      <c r="C14" s="1728"/>
      <c r="D14" s="1711" t="s">
        <v>1021</v>
      </c>
      <c r="E14" s="1713" t="s">
        <v>1022</v>
      </c>
      <c r="F14" s="1733" t="s">
        <v>1023</v>
      </c>
      <c r="G14" s="1716" t="s">
        <v>1024</v>
      </c>
      <c r="H14" s="1735" t="s">
        <v>1030</v>
      </c>
      <c r="I14" s="1736"/>
      <c r="J14" s="1706"/>
      <c r="K14" s="1722"/>
    </row>
    <row r="15" spans="1:15" ht="88.5" customHeight="1">
      <c r="A15" s="1729"/>
      <c r="B15" s="1729"/>
      <c r="C15" s="1730"/>
      <c r="D15" s="1712"/>
      <c r="E15" s="1713"/>
      <c r="F15" s="1734"/>
      <c r="G15" s="1717"/>
      <c r="H15" s="1737"/>
      <c r="I15" s="1738"/>
      <c r="J15" s="1707"/>
      <c r="K15" s="1723"/>
    </row>
    <row r="16" spans="1:15" ht="39.75" customHeight="1">
      <c r="A16" s="1724" t="s">
        <v>1635</v>
      </c>
      <c r="B16" s="1724"/>
      <c r="C16" s="1725"/>
      <c r="D16" s="885">
        <v>19089</v>
      </c>
      <c r="E16" s="886">
        <v>13258</v>
      </c>
      <c r="F16" s="887">
        <v>1523</v>
      </c>
      <c r="G16" s="877">
        <v>0</v>
      </c>
      <c r="H16" s="1739">
        <v>4308</v>
      </c>
      <c r="I16" s="1740"/>
      <c r="J16" s="888">
        <v>0</v>
      </c>
      <c r="K16" s="889">
        <v>0</v>
      </c>
    </row>
    <row r="17" spans="1:11" ht="22.5" customHeight="1">
      <c r="A17" s="870" t="s">
        <v>1031</v>
      </c>
      <c r="B17" s="870"/>
      <c r="C17" s="870"/>
      <c r="D17" s="871"/>
      <c r="E17" s="871"/>
      <c r="F17" s="871"/>
      <c r="G17" s="875"/>
      <c r="H17" s="870"/>
      <c r="I17" s="890"/>
      <c r="J17" s="876"/>
      <c r="K17" s="875"/>
    </row>
    <row r="18" spans="1:11" ht="22.5" customHeight="1">
      <c r="A18" s="1726" t="s">
        <v>1015</v>
      </c>
      <c r="B18" s="1726"/>
      <c r="C18" s="1727"/>
      <c r="D18" s="1690" t="s">
        <v>1028</v>
      </c>
      <c r="E18" s="1719"/>
      <c r="F18" s="1719"/>
      <c r="G18" s="1719"/>
      <c r="H18" s="1719"/>
      <c r="I18" s="1732"/>
      <c r="J18" s="1742"/>
      <c r="K18" s="1743"/>
    </row>
    <row r="19" spans="1:11" ht="19.5" customHeight="1">
      <c r="A19" s="1689"/>
      <c r="B19" s="1689"/>
      <c r="C19" s="1728"/>
      <c r="D19" s="1699" t="s">
        <v>1636</v>
      </c>
      <c r="E19" s="1700"/>
      <c r="F19" s="1700"/>
      <c r="G19" s="1700"/>
      <c r="H19" s="1701"/>
      <c r="I19" s="1748" t="s">
        <v>1634</v>
      </c>
      <c r="J19" s="1744"/>
      <c r="K19" s="1745"/>
    </row>
    <row r="20" spans="1:11" ht="16.5" customHeight="1">
      <c r="A20" s="1689"/>
      <c r="B20" s="1689"/>
      <c r="C20" s="1728"/>
      <c r="D20" s="1751" t="s">
        <v>1021</v>
      </c>
      <c r="E20" s="1712" t="s">
        <v>1024</v>
      </c>
      <c r="F20" s="1752" t="s">
        <v>1637</v>
      </c>
      <c r="G20" s="1735" t="s">
        <v>1032</v>
      </c>
      <c r="H20" s="1753"/>
      <c r="I20" s="1749"/>
      <c r="J20" s="1744"/>
      <c r="K20" s="1745"/>
    </row>
    <row r="21" spans="1:11" ht="75.75" customHeight="1">
      <c r="A21" s="1729"/>
      <c r="B21" s="1729"/>
      <c r="C21" s="1730"/>
      <c r="D21" s="1712"/>
      <c r="E21" s="1713"/>
      <c r="F21" s="1717"/>
      <c r="G21" s="1737"/>
      <c r="H21" s="1754"/>
      <c r="I21" s="1750"/>
      <c r="J21" s="1744"/>
      <c r="K21" s="1745"/>
    </row>
    <row r="22" spans="1:11" ht="39.75" customHeight="1">
      <c r="A22" s="1724" t="s">
        <v>1635</v>
      </c>
      <c r="B22" s="1724"/>
      <c r="C22" s="1725"/>
      <c r="D22" s="885">
        <v>3228</v>
      </c>
      <c r="E22" s="877">
        <v>0</v>
      </c>
      <c r="F22" s="877">
        <v>0</v>
      </c>
      <c r="G22" s="1739">
        <v>3228</v>
      </c>
      <c r="H22" s="1741"/>
      <c r="I22" s="891">
        <v>2643</v>
      </c>
      <c r="J22" s="1746"/>
      <c r="K22" s="1747"/>
    </row>
    <row r="23" spans="1:11">
      <c r="A23" s="892" t="s">
        <v>1033</v>
      </c>
      <c r="C23" s="893" t="s">
        <v>1034</v>
      </c>
      <c r="E23" s="894" t="s">
        <v>1035</v>
      </c>
      <c r="G23" s="894" t="s">
        <v>1036</v>
      </c>
      <c r="K23" s="894" t="s">
        <v>1640</v>
      </c>
    </row>
    <row r="24" spans="1:11">
      <c r="A24" s="895"/>
      <c r="C24" s="895"/>
      <c r="E24" s="894" t="s">
        <v>1037</v>
      </c>
      <c r="F24" s="894"/>
      <c r="G24" s="894"/>
      <c r="H24" s="894"/>
    </row>
    <row r="25" spans="1:11" ht="19.5">
      <c r="A25" s="895" t="s">
        <v>1638</v>
      </c>
      <c r="B25" s="895"/>
      <c r="C25" s="864"/>
      <c r="D25" s="864"/>
      <c r="E25" s="874"/>
      <c r="F25" s="874"/>
      <c r="G25" s="874"/>
    </row>
    <row r="26" spans="1:11" ht="19.5">
      <c r="A26" s="895" t="s">
        <v>1639</v>
      </c>
      <c r="B26" s="895"/>
      <c r="C26" s="864"/>
      <c r="D26" s="864"/>
      <c r="E26" s="874"/>
      <c r="F26" s="874"/>
      <c r="G26" s="874"/>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15" type="noConversion"/>
  <hyperlinks>
    <hyperlink ref="L2" location="預告統計資料發布時間表!A1" display="回發布時間表" xr:uid="{F0BF0BC6-0D5D-49AD-A18A-E443DD0E53DC}"/>
  </hyperlinks>
  <printOptions horizontalCentered="1" verticalCentered="1"/>
  <pageMargins left="0.19685039370078741" right="0.19685039370078741" top="0.39370078740157483" bottom="0.39370078740157483" header="0.31496062992125984" footer="0.31496062992125984"/>
  <pageSetup paperSize="9" scale="75"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F8DA-21AD-4EFC-85D2-4837BDEE0BAB}">
  <sheetPr>
    <pageSetUpPr fitToPage="1"/>
  </sheetPr>
  <dimension ref="A1:O41"/>
  <sheetViews>
    <sheetView zoomScale="80" zoomScaleNormal="80" workbookViewId="0">
      <selection activeCell="H2" sqref="H2"/>
    </sheetView>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8" width="13.625" style="139" customWidth="1"/>
    <col min="9"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320" t="s">
        <v>834</v>
      </c>
      <c r="F2" s="1318"/>
      <c r="G2" s="1319"/>
      <c r="H2" s="1" t="s">
        <v>12</v>
      </c>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1641</v>
      </c>
      <c r="B5" s="1323"/>
      <c r="C5" s="1323"/>
      <c r="D5" s="1323"/>
      <c r="E5" s="1323"/>
      <c r="F5" s="1323"/>
      <c r="G5" s="1323"/>
    </row>
    <row r="6" spans="1:9" ht="19.5" customHeight="1">
      <c r="A6" s="1309" t="s">
        <v>790</v>
      </c>
      <c r="B6" s="1309"/>
      <c r="C6" s="1310"/>
      <c r="D6" s="1313" t="s">
        <v>837</v>
      </c>
      <c r="E6" s="143"/>
      <c r="F6" s="143"/>
      <c r="G6" s="1315" t="s">
        <v>838</v>
      </c>
    </row>
    <row r="7" spans="1:9" ht="48" customHeight="1" thickBot="1">
      <c r="A7" s="1311"/>
      <c r="B7" s="1311"/>
      <c r="C7" s="1312"/>
      <c r="D7" s="1314"/>
      <c r="E7" s="144" t="s">
        <v>839</v>
      </c>
      <c r="F7" s="145" t="s">
        <v>840</v>
      </c>
      <c r="G7" s="1316"/>
    </row>
    <row r="8" spans="1:9" ht="32.1" customHeight="1" thickBot="1">
      <c r="A8" s="1330" t="s">
        <v>841</v>
      </c>
      <c r="B8" s="1332" t="s">
        <v>842</v>
      </c>
      <c r="C8" s="1333"/>
      <c r="D8" s="146" t="s">
        <v>1642</v>
      </c>
      <c r="E8" s="147">
        <v>0</v>
      </c>
      <c r="F8" s="148">
        <v>0</v>
      </c>
      <c r="G8" s="149" t="s">
        <v>1643</v>
      </c>
    </row>
    <row r="9" spans="1:9" ht="32.1" customHeight="1" thickBot="1">
      <c r="A9" s="1330"/>
      <c r="B9" s="1334" t="s">
        <v>845</v>
      </c>
      <c r="C9" s="1335"/>
      <c r="D9" s="150" t="s">
        <v>1642</v>
      </c>
      <c r="E9" s="147">
        <v>0</v>
      </c>
      <c r="F9" s="148">
        <v>0</v>
      </c>
      <c r="G9" s="151" t="s">
        <v>1643</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1642</v>
      </c>
      <c r="E12" s="147">
        <v>0</v>
      </c>
      <c r="F12" s="148">
        <v>0</v>
      </c>
      <c r="G12" s="155" t="s">
        <v>1643</v>
      </c>
    </row>
    <row r="13" spans="1:9" ht="32.1" customHeight="1" thickBot="1">
      <c r="A13" s="1340"/>
      <c r="B13" s="1336" t="s">
        <v>849</v>
      </c>
      <c r="C13" s="1337"/>
      <c r="D13" s="150" t="s">
        <v>1642</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1642</v>
      </c>
      <c r="E15" s="147">
        <v>0</v>
      </c>
      <c r="F15" s="148">
        <v>0</v>
      </c>
      <c r="G15" s="156">
        <v>0</v>
      </c>
    </row>
    <row r="16" spans="1:9" ht="32.1" customHeight="1" thickBot="1">
      <c r="A16" s="1340"/>
      <c r="B16" s="1325"/>
      <c r="C16" s="154" t="s">
        <v>853</v>
      </c>
      <c r="D16" s="150" t="s">
        <v>1642</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1643</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1644</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5" type="noConversion"/>
  <hyperlinks>
    <hyperlink ref="H2" location="預告統計資料發布時間表!A1" display="回發布時間表" xr:uid="{A557050F-90E2-4CCE-8010-0EAC2A47B5B7}"/>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workbookViewId="0">
      <selection activeCell="B1" sqref="B1"/>
    </sheetView>
  </sheetViews>
  <sheetFormatPr defaultRowHeight="16.5"/>
  <cols>
    <col min="1" max="1" width="93.625" customWidth="1"/>
  </cols>
  <sheetData>
    <row r="1" spans="1:2" ht="39">
      <c r="A1" s="103" t="s">
        <v>702</v>
      </c>
      <c r="B1" s="1" t="s">
        <v>12</v>
      </c>
    </row>
    <row r="2" spans="1:2" ht="19.5">
      <c r="A2" s="20" t="s">
        <v>221</v>
      </c>
    </row>
    <row r="3" spans="1:2" ht="19.5">
      <c r="A3" s="20" t="s">
        <v>414</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3</v>
      </c>
    </row>
    <row r="14" spans="1:2" ht="75">
      <c r="A14" s="16" t="s">
        <v>415</v>
      </c>
    </row>
    <row r="15" spans="1:2" ht="19.5">
      <c r="A15" s="9" t="s">
        <v>129</v>
      </c>
    </row>
    <row r="16" spans="1:2" ht="19.5">
      <c r="A16" s="8" t="s">
        <v>4</v>
      </c>
    </row>
    <row r="17" spans="1:1" ht="19.5">
      <c r="A17" s="9" t="s">
        <v>416</v>
      </c>
    </row>
    <row r="18" spans="1:1" ht="19.5">
      <c r="A18" s="9" t="s">
        <v>417</v>
      </c>
    </row>
    <row r="19" spans="1:1" ht="19.5">
      <c r="A19" s="9" t="s">
        <v>418</v>
      </c>
    </row>
    <row r="20" spans="1:1" ht="19.5">
      <c r="A20" s="9" t="s">
        <v>131</v>
      </c>
    </row>
    <row r="21" spans="1:1" ht="39">
      <c r="A21" s="9" t="s">
        <v>419</v>
      </c>
    </row>
    <row r="22" spans="1:1" ht="19.5">
      <c r="A22" s="9" t="s">
        <v>83</v>
      </c>
    </row>
    <row r="23" spans="1:1" ht="19.5">
      <c r="A23" s="21" t="s">
        <v>578</v>
      </c>
    </row>
    <row r="24" spans="1:1" ht="19.5">
      <c r="A24" s="21" t="s">
        <v>6</v>
      </c>
    </row>
    <row r="25" spans="1:1" ht="19.5">
      <c r="A25" s="26" t="s">
        <v>7</v>
      </c>
    </row>
    <row r="26" spans="1:1" ht="39">
      <c r="A26" s="21" t="s">
        <v>386</v>
      </c>
    </row>
    <row r="27" spans="1:1" ht="39">
      <c r="A27" s="21" t="s">
        <v>396</v>
      </c>
    </row>
    <row r="28" spans="1:1" ht="19.5">
      <c r="A28" s="26" t="s">
        <v>8</v>
      </c>
    </row>
    <row r="29" spans="1:1" ht="39">
      <c r="A29" s="21" t="s">
        <v>397</v>
      </c>
    </row>
    <row r="30" spans="1:1" ht="19.5">
      <c r="A30" s="21" t="s">
        <v>24</v>
      </c>
    </row>
    <row r="31" spans="1:1" ht="39">
      <c r="A31" s="24" t="s">
        <v>11</v>
      </c>
    </row>
    <row r="32" spans="1:1" ht="20.25" thickBot="1">
      <c r="A32" s="25" t="s">
        <v>9</v>
      </c>
    </row>
  </sheetData>
  <phoneticPr fontId="15" type="noConversion"/>
  <hyperlinks>
    <hyperlink ref="B1" location="預告統計資料發布時間表!A1" display="回發布時間表" xr:uid="{00000000-0004-0000-0F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213F6-5275-424C-B0E8-63EE7DB6A862}">
  <sheetPr>
    <pageSetUpPr fitToPage="1"/>
  </sheetPr>
  <dimension ref="A1:K41"/>
  <sheetViews>
    <sheetView zoomScaleNormal="100" workbookViewId="0">
      <selection activeCell="K2" sqref="K2"/>
    </sheetView>
  </sheetViews>
  <sheetFormatPr defaultColWidth="8.875" defaultRowHeight="16.5"/>
  <cols>
    <col min="1" max="1" width="10.625" style="112" customWidth="1"/>
    <col min="2" max="2" width="11.75" style="112" customWidth="1"/>
    <col min="3" max="3" width="8.625" style="112" customWidth="1"/>
    <col min="4" max="4" width="9.625" style="112" customWidth="1"/>
    <col min="5" max="5" width="8.625" style="112" customWidth="1"/>
    <col min="6" max="6" width="9.625" style="113" customWidth="1"/>
    <col min="7" max="7" width="10.125" style="112" customWidth="1"/>
    <col min="8" max="8" width="10.75" style="112" customWidth="1"/>
    <col min="9" max="9" width="10.5" style="112" customWidth="1"/>
    <col min="10" max="10" width="10.125" style="112" customWidth="1"/>
    <col min="11" max="256" width="8.875" style="112"/>
    <col min="257" max="257" width="10.625" style="112" customWidth="1"/>
    <col min="258" max="258" width="11.75" style="112" customWidth="1"/>
    <col min="259" max="259" width="8.625" style="112" customWidth="1"/>
    <col min="260" max="260" width="9.625" style="112" customWidth="1"/>
    <col min="261" max="261" width="8.625" style="112" customWidth="1"/>
    <col min="262" max="262" width="9.625" style="112" customWidth="1"/>
    <col min="263" max="263" width="10.125" style="112" customWidth="1"/>
    <col min="264" max="264" width="10.75" style="112" customWidth="1"/>
    <col min="265" max="265" width="10.5" style="112" customWidth="1"/>
    <col min="266" max="266" width="10.125" style="112" customWidth="1"/>
    <col min="267" max="512" width="8.875" style="112"/>
    <col min="513" max="513" width="10.625" style="112" customWidth="1"/>
    <col min="514" max="514" width="11.75" style="112" customWidth="1"/>
    <col min="515" max="515" width="8.625" style="112" customWidth="1"/>
    <col min="516" max="516" width="9.625" style="112" customWidth="1"/>
    <col min="517" max="517" width="8.625" style="112" customWidth="1"/>
    <col min="518" max="518" width="9.625" style="112" customWidth="1"/>
    <col min="519" max="519" width="10.125" style="112" customWidth="1"/>
    <col min="520" max="520" width="10.75" style="112" customWidth="1"/>
    <col min="521" max="521" width="10.5" style="112" customWidth="1"/>
    <col min="522" max="522" width="10.125" style="112" customWidth="1"/>
    <col min="523" max="768" width="8.875" style="112"/>
    <col min="769" max="769" width="10.625" style="112" customWidth="1"/>
    <col min="770" max="770" width="11.75" style="112" customWidth="1"/>
    <col min="771" max="771" width="8.625" style="112" customWidth="1"/>
    <col min="772" max="772" width="9.625" style="112" customWidth="1"/>
    <col min="773" max="773" width="8.625" style="112" customWidth="1"/>
    <col min="774" max="774" width="9.625" style="112" customWidth="1"/>
    <col min="775" max="775" width="10.125" style="112" customWidth="1"/>
    <col min="776" max="776" width="10.75" style="112" customWidth="1"/>
    <col min="777" max="777" width="10.5" style="112" customWidth="1"/>
    <col min="778" max="778" width="10.125" style="112" customWidth="1"/>
    <col min="779" max="1024" width="8.875" style="112"/>
    <col min="1025" max="1025" width="10.625" style="112" customWidth="1"/>
    <col min="1026" max="1026" width="11.75" style="112" customWidth="1"/>
    <col min="1027" max="1027" width="8.625" style="112" customWidth="1"/>
    <col min="1028" max="1028" width="9.625" style="112" customWidth="1"/>
    <col min="1029" max="1029" width="8.625" style="112" customWidth="1"/>
    <col min="1030" max="1030" width="9.625" style="112" customWidth="1"/>
    <col min="1031" max="1031" width="10.125" style="112" customWidth="1"/>
    <col min="1032" max="1032" width="10.75" style="112" customWidth="1"/>
    <col min="1033" max="1033" width="10.5" style="112" customWidth="1"/>
    <col min="1034" max="1034" width="10.125" style="112" customWidth="1"/>
    <col min="1035" max="1280" width="8.875" style="112"/>
    <col min="1281" max="1281" width="10.625" style="112" customWidth="1"/>
    <col min="1282" max="1282" width="11.75" style="112" customWidth="1"/>
    <col min="1283" max="1283" width="8.625" style="112" customWidth="1"/>
    <col min="1284" max="1284" width="9.625" style="112" customWidth="1"/>
    <col min="1285" max="1285" width="8.625" style="112" customWidth="1"/>
    <col min="1286" max="1286" width="9.625" style="112" customWidth="1"/>
    <col min="1287" max="1287" width="10.125" style="112" customWidth="1"/>
    <col min="1288" max="1288" width="10.75" style="112" customWidth="1"/>
    <col min="1289" max="1289" width="10.5" style="112" customWidth="1"/>
    <col min="1290" max="1290" width="10.125" style="112" customWidth="1"/>
    <col min="1291" max="1536" width="8.875" style="112"/>
    <col min="1537" max="1537" width="10.625" style="112" customWidth="1"/>
    <col min="1538" max="1538" width="11.75" style="112" customWidth="1"/>
    <col min="1539" max="1539" width="8.625" style="112" customWidth="1"/>
    <col min="1540" max="1540" width="9.625" style="112" customWidth="1"/>
    <col min="1541" max="1541" width="8.625" style="112" customWidth="1"/>
    <col min="1542" max="1542" width="9.625" style="112" customWidth="1"/>
    <col min="1543" max="1543" width="10.125" style="112" customWidth="1"/>
    <col min="1544" max="1544" width="10.75" style="112" customWidth="1"/>
    <col min="1545" max="1545" width="10.5" style="112" customWidth="1"/>
    <col min="1546" max="1546" width="10.125" style="112" customWidth="1"/>
    <col min="1547" max="1792" width="8.875" style="112"/>
    <col min="1793" max="1793" width="10.625" style="112" customWidth="1"/>
    <col min="1794" max="1794" width="11.75" style="112" customWidth="1"/>
    <col min="1795" max="1795" width="8.625" style="112" customWidth="1"/>
    <col min="1796" max="1796" width="9.625" style="112" customWidth="1"/>
    <col min="1797" max="1797" width="8.625" style="112" customWidth="1"/>
    <col min="1798" max="1798" width="9.625" style="112" customWidth="1"/>
    <col min="1799" max="1799" width="10.125" style="112" customWidth="1"/>
    <col min="1800" max="1800" width="10.75" style="112" customWidth="1"/>
    <col min="1801" max="1801" width="10.5" style="112" customWidth="1"/>
    <col min="1802" max="1802" width="10.125" style="112" customWidth="1"/>
    <col min="1803" max="2048" width="8.875" style="112"/>
    <col min="2049" max="2049" width="10.625" style="112" customWidth="1"/>
    <col min="2050" max="2050" width="11.75" style="112" customWidth="1"/>
    <col min="2051" max="2051" width="8.625" style="112" customWidth="1"/>
    <col min="2052" max="2052" width="9.625" style="112" customWidth="1"/>
    <col min="2053" max="2053" width="8.625" style="112" customWidth="1"/>
    <col min="2054" max="2054" width="9.625" style="112" customWidth="1"/>
    <col min="2055" max="2055" width="10.125" style="112" customWidth="1"/>
    <col min="2056" max="2056" width="10.75" style="112" customWidth="1"/>
    <col min="2057" max="2057" width="10.5" style="112" customWidth="1"/>
    <col min="2058" max="2058" width="10.125" style="112" customWidth="1"/>
    <col min="2059" max="2304" width="8.875" style="112"/>
    <col min="2305" max="2305" width="10.625" style="112" customWidth="1"/>
    <col min="2306" max="2306" width="11.75" style="112" customWidth="1"/>
    <col min="2307" max="2307" width="8.625" style="112" customWidth="1"/>
    <col min="2308" max="2308" width="9.625" style="112" customWidth="1"/>
    <col min="2309" max="2309" width="8.625" style="112" customWidth="1"/>
    <col min="2310" max="2310" width="9.625" style="112" customWidth="1"/>
    <col min="2311" max="2311" width="10.125" style="112" customWidth="1"/>
    <col min="2312" max="2312" width="10.75" style="112" customWidth="1"/>
    <col min="2313" max="2313" width="10.5" style="112" customWidth="1"/>
    <col min="2314" max="2314" width="10.125" style="112" customWidth="1"/>
    <col min="2315" max="2560" width="8.875" style="112"/>
    <col min="2561" max="2561" width="10.625" style="112" customWidth="1"/>
    <col min="2562" max="2562" width="11.75" style="112" customWidth="1"/>
    <col min="2563" max="2563" width="8.625" style="112" customWidth="1"/>
    <col min="2564" max="2564" width="9.625" style="112" customWidth="1"/>
    <col min="2565" max="2565" width="8.625" style="112" customWidth="1"/>
    <col min="2566" max="2566" width="9.625" style="112" customWidth="1"/>
    <col min="2567" max="2567" width="10.125" style="112" customWidth="1"/>
    <col min="2568" max="2568" width="10.75" style="112" customWidth="1"/>
    <col min="2569" max="2569" width="10.5" style="112" customWidth="1"/>
    <col min="2570" max="2570" width="10.125" style="112" customWidth="1"/>
    <col min="2571" max="2816" width="8.875" style="112"/>
    <col min="2817" max="2817" width="10.625" style="112" customWidth="1"/>
    <col min="2818" max="2818" width="11.75" style="112" customWidth="1"/>
    <col min="2819" max="2819" width="8.625" style="112" customWidth="1"/>
    <col min="2820" max="2820" width="9.625" style="112" customWidth="1"/>
    <col min="2821" max="2821" width="8.625" style="112" customWidth="1"/>
    <col min="2822" max="2822" width="9.625" style="112" customWidth="1"/>
    <col min="2823" max="2823" width="10.125" style="112" customWidth="1"/>
    <col min="2824" max="2824" width="10.75" style="112" customWidth="1"/>
    <col min="2825" max="2825" width="10.5" style="112" customWidth="1"/>
    <col min="2826" max="2826" width="10.125" style="112" customWidth="1"/>
    <col min="2827" max="3072" width="8.875" style="112"/>
    <col min="3073" max="3073" width="10.625" style="112" customWidth="1"/>
    <col min="3074" max="3074" width="11.75" style="112" customWidth="1"/>
    <col min="3075" max="3075" width="8.625" style="112" customWidth="1"/>
    <col min="3076" max="3076" width="9.625" style="112" customWidth="1"/>
    <col min="3077" max="3077" width="8.625" style="112" customWidth="1"/>
    <col min="3078" max="3078" width="9.625" style="112" customWidth="1"/>
    <col min="3079" max="3079" width="10.125" style="112" customWidth="1"/>
    <col min="3080" max="3080" width="10.75" style="112" customWidth="1"/>
    <col min="3081" max="3081" width="10.5" style="112" customWidth="1"/>
    <col min="3082" max="3082" width="10.125" style="112" customWidth="1"/>
    <col min="3083" max="3328" width="8.875" style="112"/>
    <col min="3329" max="3329" width="10.625" style="112" customWidth="1"/>
    <col min="3330" max="3330" width="11.75" style="112" customWidth="1"/>
    <col min="3331" max="3331" width="8.625" style="112" customWidth="1"/>
    <col min="3332" max="3332" width="9.625" style="112" customWidth="1"/>
    <col min="3333" max="3333" width="8.625" style="112" customWidth="1"/>
    <col min="3334" max="3334" width="9.625" style="112" customWidth="1"/>
    <col min="3335" max="3335" width="10.125" style="112" customWidth="1"/>
    <col min="3336" max="3336" width="10.75" style="112" customWidth="1"/>
    <col min="3337" max="3337" width="10.5" style="112" customWidth="1"/>
    <col min="3338" max="3338" width="10.125" style="112" customWidth="1"/>
    <col min="3339" max="3584" width="8.875" style="112"/>
    <col min="3585" max="3585" width="10.625" style="112" customWidth="1"/>
    <col min="3586" max="3586" width="11.75" style="112" customWidth="1"/>
    <col min="3587" max="3587" width="8.625" style="112" customWidth="1"/>
    <col min="3588" max="3588" width="9.625" style="112" customWidth="1"/>
    <col min="3589" max="3589" width="8.625" style="112" customWidth="1"/>
    <col min="3590" max="3590" width="9.625" style="112" customWidth="1"/>
    <col min="3591" max="3591" width="10.125" style="112" customWidth="1"/>
    <col min="3592" max="3592" width="10.75" style="112" customWidth="1"/>
    <col min="3593" max="3593" width="10.5" style="112" customWidth="1"/>
    <col min="3594" max="3594" width="10.125" style="112" customWidth="1"/>
    <col min="3595" max="3840" width="8.875" style="112"/>
    <col min="3841" max="3841" width="10.625" style="112" customWidth="1"/>
    <col min="3842" max="3842" width="11.75" style="112" customWidth="1"/>
    <col min="3843" max="3843" width="8.625" style="112" customWidth="1"/>
    <col min="3844" max="3844" width="9.625" style="112" customWidth="1"/>
    <col min="3845" max="3845" width="8.625" style="112" customWidth="1"/>
    <col min="3846" max="3846" width="9.625" style="112" customWidth="1"/>
    <col min="3847" max="3847" width="10.125" style="112" customWidth="1"/>
    <col min="3848" max="3848" width="10.75" style="112" customWidth="1"/>
    <col min="3849" max="3849" width="10.5" style="112" customWidth="1"/>
    <col min="3850" max="3850" width="10.125" style="112" customWidth="1"/>
    <col min="3851" max="4096" width="8.875" style="112"/>
    <col min="4097" max="4097" width="10.625" style="112" customWidth="1"/>
    <col min="4098" max="4098" width="11.75" style="112" customWidth="1"/>
    <col min="4099" max="4099" width="8.625" style="112" customWidth="1"/>
    <col min="4100" max="4100" width="9.625" style="112" customWidth="1"/>
    <col min="4101" max="4101" width="8.625" style="112" customWidth="1"/>
    <col min="4102" max="4102" width="9.625" style="112" customWidth="1"/>
    <col min="4103" max="4103" width="10.125" style="112" customWidth="1"/>
    <col min="4104" max="4104" width="10.75" style="112" customWidth="1"/>
    <col min="4105" max="4105" width="10.5" style="112" customWidth="1"/>
    <col min="4106" max="4106" width="10.125" style="112" customWidth="1"/>
    <col min="4107" max="4352" width="8.875" style="112"/>
    <col min="4353" max="4353" width="10.625" style="112" customWidth="1"/>
    <col min="4354" max="4354" width="11.75" style="112" customWidth="1"/>
    <col min="4355" max="4355" width="8.625" style="112" customWidth="1"/>
    <col min="4356" max="4356" width="9.625" style="112" customWidth="1"/>
    <col min="4357" max="4357" width="8.625" style="112" customWidth="1"/>
    <col min="4358" max="4358" width="9.625" style="112" customWidth="1"/>
    <col min="4359" max="4359" width="10.125" style="112" customWidth="1"/>
    <col min="4360" max="4360" width="10.75" style="112" customWidth="1"/>
    <col min="4361" max="4361" width="10.5" style="112" customWidth="1"/>
    <col min="4362" max="4362" width="10.125" style="112" customWidth="1"/>
    <col min="4363" max="4608" width="8.875" style="112"/>
    <col min="4609" max="4609" width="10.625" style="112" customWidth="1"/>
    <col min="4610" max="4610" width="11.75" style="112" customWidth="1"/>
    <col min="4611" max="4611" width="8.625" style="112" customWidth="1"/>
    <col min="4612" max="4612" width="9.625" style="112" customWidth="1"/>
    <col min="4613" max="4613" width="8.625" style="112" customWidth="1"/>
    <col min="4614" max="4614" width="9.625" style="112" customWidth="1"/>
    <col min="4615" max="4615" width="10.125" style="112" customWidth="1"/>
    <col min="4616" max="4616" width="10.75" style="112" customWidth="1"/>
    <col min="4617" max="4617" width="10.5" style="112" customWidth="1"/>
    <col min="4618" max="4618" width="10.125" style="112" customWidth="1"/>
    <col min="4619" max="4864" width="8.875" style="112"/>
    <col min="4865" max="4865" width="10.625" style="112" customWidth="1"/>
    <col min="4866" max="4866" width="11.75" style="112" customWidth="1"/>
    <col min="4867" max="4867" width="8.625" style="112" customWidth="1"/>
    <col min="4868" max="4868" width="9.625" style="112" customWidth="1"/>
    <col min="4869" max="4869" width="8.625" style="112" customWidth="1"/>
    <col min="4870" max="4870" width="9.625" style="112" customWidth="1"/>
    <col min="4871" max="4871" width="10.125" style="112" customWidth="1"/>
    <col min="4872" max="4872" width="10.75" style="112" customWidth="1"/>
    <col min="4873" max="4873" width="10.5" style="112" customWidth="1"/>
    <col min="4874" max="4874" width="10.125" style="112" customWidth="1"/>
    <col min="4875" max="5120" width="8.875" style="112"/>
    <col min="5121" max="5121" width="10.625" style="112" customWidth="1"/>
    <col min="5122" max="5122" width="11.75" style="112" customWidth="1"/>
    <col min="5123" max="5123" width="8.625" style="112" customWidth="1"/>
    <col min="5124" max="5124" width="9.625" style="112" customWidth="1"/>
    <col min="5125" max="5125" width="8.625" style="112" customWidth="1"/>
    <col min="5126" max="5126" width="9.625" style="112" customWidth="1"/>
    <col min="5127" max="5127" width="10.125" style="112" customWidth="1"/>
    <col min="5128" max="5128" width="10.75" style="112" customWidth="1"/>
    <col min="5129" max="5129" width="10.5" style="112" customWidth="1"/>
    <col min="5130" max="5130" width="10.125" style="112" customWidth="1"/>
    <col min="5131" max="5376" width="8.875" style="112"/>
    <col min="5377" max="5377" width="10.625" style="112" customWidth="1"/>
    <col min="5378" max="5378" width="11.75" style="112" customWidth="1"/>
    <col min="5379" max="5379" width="8.625" style="112" customWidth="1"/>
    <col min="5380" max="5380" width="9.625" style="112" customWidth="1"/>
    <col min="5381" max="5381" width="8.625" style="112" customWidth="1"/>
    <col min="5382" max="5382" width="9.625" style="112" customWidth="1"/>
    <col min="5383" max="5383" width="10.125" style="112" customWidth="1"/>
    <col min="5384" max="5384" width="10.75" style="112" customWidth="1"/>
    <col min="5385" max="5385" width="10.5" style="112" customWidth="1"/>
    <col min="5386" max="5386" width="10.125" style="112" customWidth="1"/>
    <col min="5387" max="5632" width="8.875" style="112"/>
    <col min="5633" max="5633" width="10.625" style="112" customWidth="1"/>
    <col min="5634" max="5634" width="11.75" style="112" customWidth="1"/>
    <col min="5635" max="5635" width="8.625" style="112" customWidth="1"/>
    <col min="5636" max="5636" width="9.625" style="112" customWidth="1"/>
    <col min="5637" max="5637" width="8.625" style="112" customWidth="1"/>
    <col min="5638" max="5638" width="9.625" style="112" customWidth="1"/>
    <col min="5639" max="5639" width="10.125" style="112" customWidth="1"/>
    <col min="5640" max="5640" width="10.75" style="112" customWidth="1"/>
    <col min="5641" max="5641" width="10.5" style="112" customWidth="1"/>
    <col min="5642" max="5642" width="10.125" style="112" customWidth="1"/>
    <col min="5643" max="5888" width="8.875" style="112"/>
    <col min="5889" max="5889" width="10.625" style="112" customWidth="1"/>
    <col min="5890" max="5890" width="11.75" style="112" customWidth="1"/>
    <col min="5891" max="5891" width="8.625" style="112" customWidth="1"/>
    <col min="5892" max="5892" width="9.625" style="112" customWidth="1"/>
    <col min="5893" max="5893" width="8.625" style="112" customWidth="1"/>
    <col min="5894" max="5894" width="9.625" style="112" customWidth="1"/>
    <col min="5895" max="5895" width="10.125" style="112" customWidth="1"/>
    <col min="5896" max="5896" width="10.75" style="112" customWidth="1"/>
    <col min="5897" max="5897" width="10.5" style="112" customWidth="1"/>
    <col min="5898" max="5898" width="10.125" style="112" customWidth="1"/>
    <col min="5899" max="6144" width="8.875" style="112"/>
    <col min="6145" max="6145" width="10.625" style="112" customWidth="1"/>
    <col min="6146" max="6146" width="11.75" style="112" customWidth="1"/>
    <col min="6147" max="6147" width="8.625" style="112" customWidth="1"/>
    <col min="6148" max="6148" width="9.625" style="112" customWidth="1"/>
    <col min="6149" max="6149" width="8.625" style="112" customWidth="1"/>
    <col min="6150" max="6150" width="9.625" style="112" customWidth="1"/>
    <col min="6151" max="6151" width="10.125" style="112" customWidth="1"/>
    <col min="6152" max="6152" width="10.75" style="112" customWidth="1"/>
    <col min="6153" max="6153" width="10.5" style="112" customWidth="1"/>
    <col min="6154" max="6154" width="10.125" style="112" customWidth="1"/>
    <col min="6155" max="6400" width="8.875" style="112"/>
    <col min="6401" max="6401" width="10.625" style="112" customWidth="1"/>
    <col min="6402" max="6402" width="11.75" style="112" customWidth="1"/>
    <col min="6403" max="6403" width="8.625" style="112" customWidth="1"/>
    <col min="6404" max="6404" width="9.625" style="112" customWidth="1"/>
    <col min="6405" max="6405" width="8.625" style="112" customWidth="1"/>
    <col min="6406" max="6406" width="9.625" style="112" customWidth="1"/>
    <col min="6407" max="6407" width="10.125" style="112" customWidth="1"/>
    <col min="6408" max="6408" width="10.75" style="112" customWidth="1"/>
    <col min="6409" max="6409" width="10.5" style="112" customWidth="1"/>
    <col min="6410" max="6410" width="10.125" style="112" customWidth="1"/>
    <col min="6411" max="6656" width="8.875" style="112"/>
    <col min="6657" max="6657" width="10.625" style="112" customWidth="1"/>
    <col min="6658" max="6658" width="11.75" style="112" customWidth="1"/>
    <col min="6659" max="6659" width="8.625" style="112" customWidth="1"/>
    <col min="6660" max="6660" width="9.625" style="112" customWidth="1"/>
    <col min="6661" max="6661" width="8.625" style="112" customWidth="1"/>
    <col min="6662" max="6662" width="9.625" style="112" customWidth="1"/>
    <col min="6663" max="6663" width="10.125" style="112" customWidth="1"/>
    <col min="6664" max="6664" width="10.75" style="112" customWidth="1"/>
    <col min="6665" max="6665" width="10.5" style="112" customWidth="1"/>
    <col min="6666" max="6666" width="10.125" style="112" customWidth="1"/>
    <col min="6667" max="6912" width="8.875" style="112"/>
    <col min="6913" max="6913" width="10.625" style="112" customWidth="1"/>
    <col min="6914" max="6914" width="11.75" style="112" customWidth="1"/>
    <col min="6915" max="6915" width="8.625" style="112" customWidth="1"/>
    <col min="6916" max="6916" width="9.625" style="112" customWidth="1"/>
    <col min="6917" max="6917" width="8.625" style="112" customWidth="1"/>
    <col min="6918" max="6918" width="9.625" style="112" customWidth="1"/>
    <col min="6919" max="6919" width="10.125" style="112" customWidth="1"/>
    <col min="6920" max="6920" width="10.75" style="112" customWidth="1"/>
    <col min="6921" max="6921" width="10.5" style="112" customWidth="1"/>
    <col min="6922" max="6922" width="10.125" style="112" customWidth="1"/>
    <col min="6923" max="7168" width="8.875" style="112"/>
    <col min="7169" max="7169" width="10.625" style="112" customWidth="1"/>
    <col min="7170" max="7170" width="11.75" style="112" customWidth="1"/>
    <col min="7171" max="7171" width="8.625" style="112" customWidth="1"/>
    <col min="7172" max="7172" width="9.625" style="112" customWidth="1"/>
    <col min="7173" max="7173" width="8.625" style="112" customWidth="1"/>
    <col min="7174" max="7174" width="9.625" style="112" customWidth="1"/>
    <col min="7175" max="7175" width="10.125" style="112" customWidth="1"/>
    <col min="7176" max="7176" width="10.75" style="112" customWidth="1"/>
    <col min="7177" max="7177" width="10.5" style="112" customWidth="1"/>
    <col min="7178" max="7178" width="10.125" style="112" customWidth="1"/>
    <col min="7179" max="7424" width="8.875" style="112"/>
    <col min="7425" max="7425" width="10.625" style="112" customWidth="1"/>
    <col min="7426" max="7426" width="11.75" style="112" customWidth="1"/>
    <col min="7427" max="7427" width="8.625" style="112" customWidth="1"/>
    <col min="7428" max="7428" width="9.625" style="112" customWidth="1"/>
    <col min="7429" max="7429" width="8.625" style="112" customWidth="1"/>
    <col min="7430" max="7430" width="9.625" style="112" customWidth="1"/>
    <col min="7431" max="7431" width="10.125" style="112" customWidth="1"/>
    <col min="7432" max="7432" width="10.75" style="112" customWidth="1"/>
    <col min="7433" max="7433" width="10.5" style="112" customWidth="1"/>
    <col min="7434" max="7434" width="10.125" style="112" customWidth="1"/>
    <col min="7435" max="7680" width="8.875" style="112"/>
    <col min="7681" max="7681" width="10.625" style="112" customWidth="1"/>
    <col min="7682" max="7682" width="11.75" style="112" customWidth="1"/>
    <col min="7683" max="7683" width="8.625" style="112" customWidth="1"/>
    <col min="7684" max="7684" width="9.625" style="112" customWidth="1"/>
    <col min="7685" max="7685" width="8.625" style="112" customWidth="1"/>
    <col min="7686" max="7686" width="9.625" style="112" customWidth="1"/>
    <col min="7687" max="7687" width="10.125" style="112" customWidth="1"/>
    <col min="7688" max="7688" width="10.75" style="112" customWidth="1"/>
    <col min="7689" max="7689" width="10.5" style="112" customWidth="1"/>
    <col min="7690" max="7690" width="10.125" style="112" customWidth="1"/>
    <col min="7691" max="7936" width="8.875" style="112"/>
    <col min="7937" max="7937" width="10.625" style="112" customWidth="1"/>
    <col min="7938" max="7938" width="11.75" style="112" customWidth="1"/>
    <col min="7939" max="7939" width="8.625" style="112" customWidth="1"/>
    <col min="7940" max="7940" width="9.625" style="112" customWidth="1"/>
    <col min="7941" max="7941" width="8.625" style="112" customWidth="1"/>
    <col min="7942" max="7942" width="9.625" style="112" customWidth="1"/>
    <col min="7943" max="7943" width="10.125" style="112" customWidth="1"/>
    <col min="7944" max="7944" width="10.75" style="112" customWidth="1"/>
    <col min="7945" max="7945" width="10.5" style="112" customWidth="1"/>
    <col min="7946" max="7946" width="10.125" style="112" customWidth="1"/>
    <col min="7947" max="8192" width="8.875" style="112"/>
    <col min="8193" max="8193" width="10.625" style="112" customWidth="1"/>
    <col min="8194" max="8194" width="11.75" style="112" customWidth="1"/>
    <col min="8195" max="8195" width="8.625" style="112" customWidth="1"/>
    <col min="8196" max="8196" width="9.625" style="112" customWidth="1"/>
    <col min="8197" max="8197" width="8.625" style="112" customWidth="1"/>
    <col min="8198" max="8198" width="9.625" style="112" customWidth="1"/>
    <col min="8199" max="8199" width="10.125" style="112" customWidth="1"/>
    <col min="8200" max="8200" width="10.75" style="112" customWidth="1"/>
    <col min="8201" max="8201" width="10.5" style="112" customWidth="1"/>
    <col min="8202" max="8202" width="10.125" style="112" customWidth="1"/>
    <col min="8203" max="8448" width="8.875" style="112"/>
    <col min="8449" max="8449" width="10.625" style="112" customWidth="1"/>
    <col min="8450" max="8450" width="11.75" style="112" customWidth="1"/>
    <col min="8451" max="8451" width="8.625" style="112" customWidth="1"/>
    <col min="8452" max="8452" width="9.625" style="112" customWidth="1"/>
    <col min="8453" max="8453" width="8.625" style="112" customWidth="1"/>
    <col min="8454" max="8454" width="9.625" style="112" customWidth="1"/>
    <col min="8455" max="8455" width="10.125" style="112" customWidth="1"/>
    <col min="8456" max="8456" width="10.75" style="112" customWidth="1"/>
    <col min="8457" max="8457" width="10.5" style="112" customWidth="1"/>
    <col min="8458" max="8458" width="10.125" style="112" customWidth="1"/>
    <col min="8459" max="8704" width="8.875" style="112"/>
    <col min="8705" max="8705" width="10.625" style="112" customWidth="1"/>
    <col min="8706" max="8706" width="11.75" style="112" customWidth="1"/>
    <col min="8707" max="8707" width="8.625" style="112" customWidth="1"/>
    <col min="8708" max="8708" width="9.625" style="112" customWidth="1"/>
    <col min="8709" max="8709" width="8.625" style="112" customWidth="1"/>
    <col min="8710" max="8710" width="9.625" style="112" customWidth="1"/>
    <col min="8711" max="8711" width="10.125" style="112" customWidth="1"/>
    <col min="8712" max="8712" width="10.75" style="112" customWidth="1"/>
    <col min="8713" max="8713" width="10.5" style="112" customWidth="1"/>
    <col min="8714" max="8714" width="10.125" style="112" customWidth="1"/>
    <col min="8715" max="8960" width="8.875" style="112"/>
    <col min="8961" max="8961" width="10.625" style="112" customWidth="1"/>
    <col min="8962" max="8962" width="11.75" style="112" customWidth="1"/>
    <col min="8963" max="8963" width="8.625" style="112" customWidth="1"/>
    <col min="8964" max="8964" width="9.625" style="112" customWidth="1"/>
    <col min="8965" max="8965" width="8.625" style="112" customWidth="1"/>
    <col min="8966" max="8966" width="9.625" style="112" customWidth="1"/>
    <col min="8967" max="8967" width="10.125" style="112" customWidth="1"/>
    <col min="8968" max="8968" width="10.75" style="112" customWidth="1"/>
    <col min="8969" max="8969" width="10.5" style="112" customWidth="1"/>
    <col min="8970" max="8970" width="10.125" style="112" customWidth="1"/>
    <col min="8971" max="9216" width="8.875" style="112"/>
    <col min="9217" max="9217" width="10.625" style="112" customWidth="1"/>
    <col min="9218" max="9218" width="11.75" style="112" customWidth="1"/>
    <col min="9219" max="9219" width="8.625" style="112" customWidth="1"/>
    <col min="9220" max="9220" width="9.625" style="112" customWidth="1"/>
    <col min="9221" max="9221" width="8.625" style="112" customWidth="1"/>
    <col min="9222" max="9222" width="9.625" style="112" customWidth="1"/>
    <col min="9223" max="9223" width="10.125" style="112" customWidth="1"/>
    <col min="9224" max="9224" width="10.75" style="112" customWidth="1"/>
    <col min="9225" max="9225" width="10.5" style="112" customWidth="1"/>
    <col min="9226" max="9226" width="10.125" style="112" customWidth="1"/>
    <col min="9227" max="9472" width="8.875" style="112"/>
    <col min="9473" max="9473" width="10.625" style="112" customWidth="1"/>
    <col min="9474" max="9474" width="11.75" style="112" customWidth="1"/>
    <col min="9475" max="9475" width="8.625" style="112" customWidth="1"/>
    <col min="9476" max="9476" width="9.625" style="112" customWidth="1"/>
    <col min="9477" max="9477" width="8.625" style="112" customWidth="1"/>
    <col min="9478" max="9478" width="9.625" style="112" customWidth="1"/>
    <col min="9479" max="9479" width="10.125" style="112" customWidth="1"/>
    <col min="9480" max="9480" width="10.75" style="112" customWidth="1"/>
    <col min="9481" max="9481" width="10.5" style="112" customWidth="1"/>
    <col min="9482" max="9482" width="10.125" style="112" customWidth="1"/>
    <col min="9483" max="9728" width="8.875" style="112"/>
    <col min="9729" max="9729" width="10.625" style="112" customWidth="1"/>
    <col min="9730" max="9730" width="11.75" style="112" customWidth="1"/>
    <col min="9731" max="9731" width="8.625" style="112" customWidth="1"/>
    <col min="9732" max="9732" width="9.625" style="112" customWidth="1"/>
    <col min="9733" max="9733" width="8.625" style="112" customWidth="1"/>
    <col min="9734" max="9734" width="9.625" style="112" customWidth="1"/>
    <col min="9735" max="9735" width="10.125" style="112" customWidth="1"/>
    <col min="9736" max="9736" width="10.75" style="112" customWidth="1"/>
    <col min="9737" max="9737" width="10.5" style="112" customWidth="1"/>
    <col min="9738" max="9738" width="10.125" style="112" customWidth="1"/>
    <col min="9739" max="9984" width="8.875" style="112"/>
    <col min="9985" max="9985" width="10.625" style="112" customWidth="1"/>
    <col min="9986" max="9986" width="11.75" style="112" customWidth="1"/>
    <col min="9987" max="9987" width="8.625" style="112" customWidth="1"/>
    <col min="9988" max="9988" width="9.625" style="112" customWidth="1"/>
    <col min="9989" max="9989" width="8.625" style="112" customWidth="1"/>
    <col min="9990" max="9990" width="9.625" style="112" customWidth="1"/>
    <col min="9991" max="9991" width="10.125" style="112" customWidth="1"/>
    <col min="9992" max="9992" width="10.75" style="112" customWidth="1"/>
    <col min="9993" max="9993" width="10.5" style="112" customWidth="1"/>
    <col min="9994" max="9994" width="10.125" style="112" customWidth="1"/>
    <col min="9995" max="10240" width="8.875" style="112"/>
    <col min="10241" max="10241" width="10.625" style="112" customWidth="1"/>
    <col min="10242" max="10242" width="11.75" style="112" customWidth="1"/>
    <col min="10243" max="10243" width="8.625" style="112" customWidth="1"/>
    <col min="10244" max="10244" width="9.625" style="112" customWidth="1"/>
    <col min="10245" max="10245" width="8.625" style="112" customWidth="1"/>
    <col min="10246" max="10246" width="9.625" style="112" customWidth="1"/>
    <col min="10247" max="10247" width="10.125" style="112" customWidth="1"/>
    <col min="10248" max="10248" width="10.75" style="112" customWidth="1"/>
    <col min="10249" max="10249" width="10.5" style="112" customWidth="1"/>
    <col min="10250" max="10250" width="10.125" style="112" customWidth="1"/>
    <col min="10251" max="10496" width="8.875" style="112"/>
    <col min="10497" max="10497" width="10.625" style="112" customWidth="1"/>
    <col min="10498" max="10498" width="11.75" style="112" customWidth="1"/>
    <col min="10499" max="10499" width="8.625" style="112" customWidth="1"/>
    <col min="10500" max="10500" width="9.625" style="112" customWidth="1"/>
    <col min="10501" max="10501" width="8.625" style="112" customWidth="1"/>
    <col min="10502" max="10502" width="9.625" style="112" customWidth="1"/>
    <col min="10503" max="10503" width="10.125" style="112" customWidth="1"/>
    <col min="10504" max="10504" width="10.75" style="112" customWidth="1"/>
    <col min="10505" max="10505" width="10.5" style="112" customWidth="1"/>
    <col min="10506" max="10506" width="10.125" style="112" customWidth="1"/>
    <col min="10507" max="10752" width="8.875" style="112"/>
    <col min="10753" max="10753" width="10.625" style="112" customWidth="1"/>
    <col min="10754" max="10754" width="11.75" style="112" customWidth="1"/>
    <col min="10755" max="10755" width="8.625" style="112" customWidth="1"/>
    <col min="10756" max="10756" width="9.625" style="112" customWidth="1"/>
    <col min="10757" max="10757" width="8.625" style="112" customWidth="1"/>
    <col min="10758" max="10758" width="9.625" style="112" customWidth="1"/>
    <col min="10759" max="10759" width="10.125" style="112" customWidth="1"/>
    <col min="10760" max="10760" width="10.75" style="112" customWidth="1"/>
    <col min="10761" max="10761" width="10.5" style="112" customWidth="1"/>
    <col min="10762" max="10762" width="10.125" style="112" customWidth="1"/>
    <col min="10763" max="11008" width="8.875" style="112"/>
    <col min="11009" max="11009" width="10.625" style="112" customWidth="1"/>
    <col min="11010" max="11010" width="11.75" style="112" customWidth="1"/>
    <col min="11011" max="11011" width="8.625" style="112" customWidth="1"/>
    <col min="11012" max="11012" width="9.625" style="112" customWidth="1"/>
    <col min="11013" max="11013" width="8.625" style="112" customWidth="1"/>
    <col min="11014" max="11014" width="9.625" style="112" customWidth="1"/>
    <col min="11015" max="11015" width="10.125" style="112" customWidth="1"/>
    <col min="11016" max="11016" width="10.75" style="112" customWidth="1"/>
    <col min="11017" max="11017" width="10.5" style="112" customWidth="1"/>
    <col min="11018" max="11018" width="10.125" style="112" customWidth="1"/>
    <col min="11019" max="11264" width="8.875" style="112"/>
    <col min="11265" max="11265" width="10.625" style="112" customWidth="1"/>
    <col min="11266" max="11266" width="11.75" style="112" customWidth="1"/>
    <col min="11267" max="11267" width="8.625" style="112" customWidth="1"/>
    <col min="11268" max="11268" width="9.625" style="112" customWidth="1"/>
    <col min="11269" max="11269" width="8.625" style="112" customWidth="1"/>
    <col min="11270" max="11270" width="9.625" style="112" customWidth="1"/>
    <col min="11271" max="11271" width="10.125" style="112" customWidth="1"/>
    <col min="11272" max="11272" width="10.75" style="112" customWidth="1"/>
    <col min="11273" max="11273" width="10.5" style="112" customWidth="1"/>
    <col min="11274" max="11274" width="10.125" style="112" customWidth="1"/>
    <col min="11275" max="11520" width="8.875" style="112"/>
    <col min="11521" max="11521" width="10.625" style="112" customWidth="1"/>
    <col min="11522" max="11522" width="11.75" style="112" customWidth="1"/>
    <col min="11523" max="11523" width="8.625" style="112" customWidth="1"/>
    <col min="11524" max="11524" width="9.625" style="112" customWidth="1"/>
    <col min="11525" max="11525" width="8.625" style="112" customWidth="1"/>
    <col min="11526" max="11526" width="9.625" style="112" customWidth="1"/>
    <col min="11527" max="11527" width="10.125" style="112" customWidth="1"/>
    <col min="11528" max="11528" width="10.75" style="112" customWidth="1"/>
    <col min="11529" max="11529" width="10.5" style="112" customWidth="1"/>
    <col min="11530" max="11530" width="10.125" style="112" customWidth="1"/>
    <col min="11531" max="11776" width="8.875" style="112"/>
    <col min="11777" max="11777" width="10.625" style="112" customWidth="1"/>
    <col min="11778" max="11778" width="11.75" style="112" customWidth="1"/>
    <col min="11779" max="11779" width="8.625" style="112" customWidth="1"/>
    <col min="11780" max="11780" width="9.625" style="112" customWidth="1"/>
    <col min="11781" max="11781" width="8.625" style="112" customWidth="1"/>
    <col min="11782" max="11782" width="9.625" style="112" customWidth="1"/>
    <col min="11783" max="11783" width="10.125" style="112" customWidth="1"/>
    <col min="11784" max="11784" width="10.75" style="112" customWidth="1"/>
    <col min="11785" max="11785" width="10.5" style="112" customWidth="1"/>
    <col min="11786" max="11786" width="10.125" style="112" customWidth="1"/>
    <col min="11787" max="12032" width="8.875" style="112"/>
    <col min="12033" max="12033" width="10.625" style="112" customWidth="1"/>
    <col min="12034" max="12034" width="11.75" style="112" customWidth="1"/>
    <col min="12035" max="12035" width="8.625" style="112" customWidth="1"/>
    <col min="12036" max="12036" width="9.625" style="112" customWidth="1"/>
    <col min="12037" max="12037" width="8.625" style="112" customWidth="1"/>
    <col min="12038" max="12038" width="9.625" style="112" customWidth="1"/>
    <col min="12039" max="12039" width="10.125" style="112" customWidth="1"/>
    <col min="12040" max="12040" width="10.75" style="112" customWidth="1"/>
    <col min="12041" max="12041" width="10.5" style="112" customWidth="1"/>
    <col min="12042" max="12042" width="10.125" style="112" customWidth="1"/>
    <col min="12043" max="12288" width="8.875" style="112"/>
    <col min="12289" max="12289" width="10.625" style="112" customWidth="1"/>
    <col min="12290" max="12290" width="11.75" style="112" customWidth="1"/>
    <col min="12291" max="12291" width="8.625" style="112" customWidth="1"/>
    <col min="12292" max="12292" width="9.625" style="112" customWidth="1"/>
    <col min="12293" max="12293" width="8.625" style="112" customWidth="1"/>
    <col min="12294" max="12294" width="9.625" style="112" customWidth="1"/>
    <col min="12295" max="12295" width="10.125" style="112" customWidth="1"/>
    <col min="12296" max="12296" width="10.75" style="112" customWidth="1"/>
    <col min="12297" max="12297" width="10.5" style="112" customWidth="1"/>
    <col min="12298" max="12298" width="10.125" style="112" customWidth="1"/>
    <col min="12299" max="12544" width="8.875" style="112"/>
    <col min="12545" max="12545" width="10.625" style="112" customWidth="1"/>
    <col min="12546" max="12546" width="11.75" style="112" customWidth="1"/>
    <col min="12547" max="12547" width="8.625" style="112" customWidth="1"/>
    <col min="12548" max="12548" width="9.625" style="112" customWidth="1"/>
    <col min="12549" max="12549" width="8.625" style="112" customWidth="1"/>
    <col min="12550" max="12550" width="9.625" style="112" customWidth="1"/>
    <col min="12551" max="12551" width="10.125" style="112" customWidth="1"/>
    <col min="12552" max="12552" width="10.75" style="112" customWidth="1"/>
    <col min="12553" max="12553" width="10.5" style="112" customWidth="1"/>
    <col min="12554" max="12554" width="10.125" style="112" customWidth="1"/>
    <col min="12555" max="12800" width="8.875" style="112"/>
    <col min="12801" max="12801" width="10.625" style="112" customWidth="1"/>
    <col min="12802" max="12802" width="11.75" style="112" customWidth="1"/>
    <col min="12803" max="12803" width="8.625" style="112" customWidth="1"/>
    <col min="12804" max="12804" width="9.625" style="112" customWidth="1"/>
    <col min="12805" max="12805" width="8.625" style="112" customWidth="1"/>
    <col min="12806" max="12806" width="9.625" style="112" customWidth="1"/>
    <col min="12807" max="12807" width="10.125" style="112" customWidth="1"/>
    <col min="12808" max="12808" width="10.75" style="112" customWidth="1"/>
    <col min="12809" max="12809" width="10.5" style="112" customWidth="1"/>
    <col min="12810" max="12810" width="10.125" style="112" customWidth="1"/>
    <col min="12811" max="13056" width="8.875" style="112"/>
    <col min="13057" max="13057" width="10.625" style="112" customWidth="1"/>
    <col min="13058" max="13058" width="11.75" style="112" customWidth="1"/>
    <col min="13059" max="13059" width="8.625" style="112" customWidth="1"/>
    <col min="13060" max="13060" width="9.625" style="112" customWidth="1"/>
    <col min="13061" max="13061" width="8.625" style="112" customWidth="1"/>
    <col min="13062" max="13062" width="9.625" style="112" customWidth="1"/>
    <col min="13063" max="13063" width="10.125" style="112" customWidth="1"/>
    <col min="13064" max="13064" width="10.75" style="112" customWidth="1"/>
    <col min="13065" max="13065" width="10.5" style="112" customWidth="1"/>
    <col min="13066" max="13066" width="10.125" style="112" customWidth="1"/>
    <col min="13067" max="13312" width="8.875" style="112"/>
    <col min="13313" max="13313" width="10.625" style="112" customWidth="1"/>
    <col min="13314" max="13314" width="11.75" style="112" customWidth="1"/>
    <col min="13315" max="13315" width="8.625" style="112" customWidth="1"/>
    <col min="13316" max="13316" width="9.625" style="112" customWidth="1"/>
    <col min="13317" max="13317" width="8.625" style="112" customWidth="1"/>
    <col min="13318" max="13318" width="9.625" style="112" customWidth="1"/>
    <col min="13319" max="13319" width="10.125" style="112" customWidth="1"/>
    <col min="13320" max="13320" width="10.75" style="112" customWidth="1"/>
    <col min="13321" max="13321" width="10.5" style="112" customWidth="1"/>
    <col min="13322" max="13322" width="10.125" style="112" customWidth="1"/>
    <col min="13323" max="13568" width="8.875" style="112"/>
    <col min="13569" max="13569" width="10.625" style="112" customWidth="1"/>
    <col min="13570" max="13570" width="11.75" style="112" customWidth="1"/>
    <col min="13571" max="13571" width="8.625" style="112" customWidth="1"/>
    <col min="13572" max="13572" width="9.625" style="112" customWidth="1"/>
    <col min="13573" max="13573" width="8.625" style="112" customWidth="1"/>
    <col min="13574" max="13574" width="9.625" style="112" customWidth="1"/>
    <col min="13575" max="13575" width="10.125" style="112" customWidth="1"/>
    <col min="13576" max="13576" width="10.75" style="112" customWidth="1"/>
    <col min="13577" max="13577" width="10.5" style="112" customWidth="1"/>
    <col min="13578" max="13578" width="10.125" style="112" customWidth="1"/>
    <col min="13579" max="13824" width="8.875" style="112"/>
    <col min="13825" max="13825" width="10.625" style="112" customWidth="1"/>
    <col min="13826" max="13826" width="11.75" style="112" customWidth="1"/>
    <col min="13827" max="13827" width="8.625" style="112" customWidth="1"/>
    <col min="13828" max="13828" width="9.625" style="112" customWidth="1"/>
    <col min="13829" max="13829" width="8.625" style="112" customWidth="1"/>
    <col min="13830" max="13830" width="9.625" style="112" customWidth="1"/>
    <col min="13831" max="13831" width="10.125" style="112" customWidth="1"/>
    <col min="13832" max="13832" width="10.75" style="112" customWidth="1"/>
    <col min="13833" max="13833" width="10.5" style="112" customWidth="1"/>
    <col min="13834" max="13834" width="10.125" style="112" customWidth="1"/>
    <col min="13835" max="14080" width="8.875" style="112"/>
    <col min="14081" max="14081" width="10.625" style="112" customWidth="1"/>
    <col min="14082" max="14082" width="11.75" style="112" customWidth="1"/>
    <col min="14083" max="14083" width="8.625" style="112" customWidth="1"/>
    <col min="14084" max="14084" width="9.625" style="112" customWidth="1"/>
    <col min="14085" max="14085" width="8.625" style="112" customWidth="1"/>
    <col min="14086" max="14086" width="9.625" style="112" customWidth="1"/>
    <col min="14087" max="14087" width="10.125" style="112" customWidth="1"/>
    <col min="14088" max="14088" width="10.75" style="112" customWidth="1"/>
    <col min="14089" max="14089" width="10.5" style="112" customWidth="1"/>
    <col min="14090" max="14090" width="10.125" style="112" customWidth="1"/>
    <col min="14091" max="14336" width="8.875" style="112"/>
    <col min="14337" max="14337" width="10.625" style="112" customWidth="1"/>
    <col min="14338" max="14338" width="11.75" style="112" customWidth="1"/>
    <col min="14339" max="14339" width="8.625" style="112" customWidth="1"/>
    <col min="14340" max="14340" width="9.625" style="112" customWidth="1"/>
    <col min="14341" max="14341" width="8.625" style="112" customWidth="1"/>
    <col min="14342" max="14342" width="9.625" style="112" customWidth="1"/>
    <col min="14343" max="14343" width="10.125" style="112" customWidth="1"/>
    <col min="14344" max="14344" width="10.75" style="112" customWidth="1"/>
    <col min="14345" max="14345" width="10.5" style="112" customWidth="1"/>
    <col min="14346" max="14346" width="10.125" style="112" customWidth="1"/>
    <col min="14347" max="14592" width="8.875" style="112"/>
    <col min="14593" max="14593" width="10.625" style="112" customWidth="1"/>
    <col min="14594" max="14594" width="11.75" style="112" customWidth="1"/>
    <col min="14595" max="14595" width="8.625" style="112" customWidth="1"/>
    <col min="14596" max="14596" width="9.625" style="112" customWidth="1"/>
    <col min="14597" max="14597" width="8.625" style="112" customWidth="1"/>
    <col min="14598" max="14598" width="9.625" style="112" customWidth="1"/>
    <col min="14599" max="14599" width="10.125" style="112" customWidth="1"/>
    <col min="14600" max="14600" width="10.75" style="112" customWidth="1"/>
    <col min="14601" max="14601" width="10.5" style="112" customWidth="1"/>
    <col min="14602" max="14602" width="10.125" style="112" customWidth="1"/>
    <col min="14603" max="14848" width="8.875" style="112"/>
    <col min="14849" max="14849" width="10.625" style="112" customWidth="1"/>
    <col min="14850" max="14850" width="11.75" style="112" customWidth="1"/>
    <col min="14851" max="14851" width="8.625" style="112" customWidth="1"/>
    <col min="14852" max="14852" width="9.625" style="112" customWidth="1"/>
    <col min="14853" max="14853" width="8.625" style="112" customWidth="1"/>
    <col min="14854" max="14854" width="9.625" style="112" customWidth="1"/>
    <col min="14855" max="14855" width="10.125" style="112" customWidth="1"/>
    <col min="14856" max="14856" width="10.75" style="112" customWidth="1"/>
    <col min="14857" max="14857" width="10.5" style="112" customWidth="1"/>
    <col min="14858" max="14858" width="10.125" style="112" customWidth="1"/>
    <col min="14859" max="15104" width="8.875" style="112"/>
    <col min="15105" max="15105" width="10.625" style="112" customWidth="1"/>
    <col min="15106" max="15106" width="11.75" style="112" customWidth="1"/>
    <col min="15107" max="15107" width="8.625" style="112" customWidth="1"/>
    <col min="15108" max="15108" width="9.625" style="112" customWidth="1"/>
    <col min="15109" max="15109" width="8.625" style="112" customWidth="1"/>
    <col min="15110" max="15110" width="9.625" style="112" customWidth="1"/>
    <col min="15111" max="15111" width="10.125" style="112" customWidth="1"/>
    <col min="15112" max="15112" width="10.75" style="112" customWidth="1"/>
    <col min="15113" max="15113" width="10.5" style="112" customWidth="1"/>
    <col min="15114" max="15114" width="10.125" style="112" customWidth="1"/>
    <col min="15115" max="15360" width="8.875" style="112"/>
    <col min="15361" max="15361" width="10.625" style="112" customWidth="1"/>
    <col min="15362" max="15362" width="11.75" style="112" customWidth="1"/>
    <col min="15363" max="15363" width="8.625" style="112" customWidth="1"/>
    <col min="15364" max="15364" width="9.625" style="112" customWidth="1"/>
    <col min="15365" max="15365" width="8.625" style="112" customWidth="1"/>
    <col min="15366" max="15366" width="9.625" style="112" customWidth="1"/>
    <col min="15367" max="15367" width="10.125" style="112" customWidth="1"/>
    <col min="15368" max="15368" width="10.75" style="112" customWidth="1"/>
    <col min="15369" max="15369" width="10.5" style="112" customWidth="1"/>
    <col min="15370" max="15370" width="10.125" style="112" customWidth="1"/>
    <col min="15371" max="15616" width="8.875" style="112"/>
    <col min="15617" max="15617" width="10.625" style="112" customWidth="1"/>
    <col min="15618" max="15618" width="11.75" style="112" customWidth="1"/>
    <col min="15619" max="15619" width="8.625" style="112" customWidth="1"/>
    <col min="15620" max="15620" width="9.625" style="112" customWidth="1"/>
    <col min="15621" max="15621" width="8.625" style="112" customWidth="1"/>
    <col min="15622" max="15622" width="9.625" style="112" customWidth="1"/>
    <col min="15623" max="15623" width="10.125" style="112" customWidth="1"/>
    <col min="15624" max="15624" width="10.75" style="112" customWidth="1"/>
    <col min="15625" max="15625" width="10.5" style="112" customWidth="1"/>
    <col min="15626" max="15626" width="10.125" style="112" customWidth="1"/>
    <col min="15627" max="15872" width="8.875" style="112"/>
    <col min="15873" max="15873" width="10.625" style="112" customWidth="1"/>
    <col min="15874" max="15874" width="11.75" style="112" customWidth="1"/>
    <col min="15875" max="15875" width="8.625" style="112" customWidth="1"/>
    <col min="15876" max="15876" width="9.625" style="112" customWidth="1"/>
    <col min="15877" max="15877" width="8.625" style="112" customWidth="1"/>
    <col min="15878" max="15878" width="9.625" style="112" customWidth="1"/>
    <col min="15879" max="15879" width="10.125" style="112" customWidth="1"/>
    <col min="15880" max="15880" width="10.75" style="112" customWidth="1"/>
    <col min="15881" max="15881" width="10.5" style="112" customWidth="1"/>
    <col min="15882" max="15882" width="10.125" style="112" customWidth="1"/>
    <col min="15883" max="16128" width="8.875" style="112"/>
    <col min="16129" max="16129" width="10.625" style="112" customWidth="1"/>
    <col min="16130" max="16130" width="11.75" style="112" customWidth="1"/>
    <col min="16131" max="16131" width="8.625" style="112" customWidth="1"/>
    <col min="16132" max="16132" width="9.625" style="112" customWidth="1"/>
    <col min="16133" max="16133" width="8.625" style="112" customWidth="1"/>
    <col min="16134" max="16134" width="9.625" style="112" customWidth="1"/>
    <col min="16135" max="16135" width="10.125" style="112" customWidth="1"/>
    <col min="16136" max="16136" width="10.75" style="112" customWidth="1"/>
    <col min="16137" max="16137" width="10.5" style="112" customWidth="1"/>
    <col min="16138" max="16138" width="10.125" style="112" customWidth="1"/>
    <col min="16139" max="16384" width="8.875" style="112"/>
  </cols>
  <sheetData>
    <row r="1" spans="1:11" ht="17.25" thickBot="1">
      <c r="A1" s="1304" t="s">
        <v>781</v>
      </c>
      <c r="B1" s="1305"/>
      <c r="G1" s="114" t="s">
        <v>782</v>
      </c>
      <c r="H1" s="1304" t="s">
        <v>783</v>
      </c>
      <c r="I1" s="1306"/>
      <c r="J1" s="1305"/>
    </row>
    <row r="2" spans="1:11" ht="17.25" thickBot="1">
      <c r="A2" s="1304" t="s">
        <v>784</v>
      </c>
      <c r="B2" s="1305"/>
      <c r="C2" s="115" t="s">
        <v>785</v>
      </c>
      <c r="D2" s="116"/>
      <c r="G2" s="114" t="s">
        <v>786</v>
      </c>
      <c r="H2" s="1307" t="s">
        <v>787</v>
      </c>
      <c r="I2" s="1306"/>
      <c r="J2" s="1305"/>
      <c r="K2" s="1" t="s">
        <v>12</v>
      </c>
    </row>
    <row r="3" spans="1:11" s="117" customFormat="1" ht="25.5">
      <c r="A3" s="1308" t="s">
        <v>788</v>
      </c>
      <c r="B3" s="1308"/>
      <c r="C3" s="1308"/>
      <c r="D3" s="1308"/>
      <c r="E3" s="1308"/>
      <c r="F3" s="1308"/>
      <c r="G3" s="1308"/>
      <c r="H3" s="1308"/>
      <c r="I3" s="1308"/>
      <c r="J3" s="1308"/>
    </row>
    <row r="4" spans="1:11" s="117" customFormat="1" ht="15.75">
      <c r="A4" s="1303"/>
      <c r="B4" s="1303"/>
      <c r="C4" s="1303"/>
      <c r="D4" s="1303"/>
      <c r="E4" s="1303"/>
      <c r="F4" s="1303"/>
    </row>
    <row r="5" spans="1:11" s="117" customFormat="1" ht="18.75" customHeight="1" thickBot="1">
      <c r="A5" s="1275" t="s">
        <v>1646</v>
      </c>
      <c r="B5" s="1275"/>
      <c r="C5" s="1275"/>
      <c r="D5" s="1275"/>
      <c r="E5" s="1275"/>
      <c r="F5" s="1275"/>
      <c r="G5" s="1275"/>
      <c r="H5" s="1275"/>
      <c r="I5" s="1275"/>
      <c r="J5" s="1275"/>
    </row>
    <row r="6" spans="1:11" s="118" customFormat="1" ht="24" customHeight="1">
      <c r="A6" s="1276" t="s">
        <v>790</v>
      </c>
      <c r="B6" s="1277"/>
      <c r="C6" s="1282" t="s">
        <v>791</v>
      </c>
      <c r="D6" s="1283"/>
      <c r="E6" s="1288" t="s">
        <v>792</v>
      </c>
      <c r="F6" s="1289"/>
      <c r="G6" s="1289"/>
      <c r="H6" s="1289"/>
      <c r="I6" s="1289"/>
      <c r="J6" s="1289"/>
    </row>
    <row r="7" spans="1:11" ht="15" customHeight="1">
      <c r="A7" s="1278"/>
      <c r="B7" s="1279"/>
      <c r="C7" s="1284"/>
      <c r="D7" s="1285"/>
      <c r="E7" s="1290" t="s">
        <v>793</v>
      </c>
      <c r="F7" s="1291"/>
      <c r="G7" s="1290" t="s">
        <v>794</v>
      </c>
      <c r="H7" s="1291"/>
      <c r="I7" s="1290" t="s">
        <v>795</v>
      </c>
      <c r="J7" s="1296"/>
      <c r="K7" s="118"/>
    </row>
    <row r="8" spans="1:11" ht="18" customHeight="1">
      <c r="A8" s="1278"/>
      <c r="B8" s="1279"/>
      <c r="C8" s="1284"/>
      <c r="D8" s="1285"/>
      <c r="E8" s="1292"/>
      <c r="F8" s="1293"/>
      <c r="G8" s="1292"/>
      <c r="H8" s="1293"/>
      <c r="I8" s="1297"/>
      <c r="J8" s="1298"/>
      <c r="K8" s="118"/>
    </row>
    <row r="9" spans="1:11" ht="17.25" customHeight="1">
      <c r="A9" s="1278"/>
      <c r="B9" s="1279"/>
      <c r="C9" s="1284"/>
      <c r="D9" s="1285"/>
      <c r="E9" s="1292"/>
      <c r="F9" s="1293"/>
      <c r="G9" s="1292"/>
      <c r="H9" s="1293"/>
      <c r="I9" s="1297"/>
      <c r="J9" s="1298"/>
      <c r="K9" s="118"/>
    </row>
    <row r="10" spans="1:11" s="118" customFormat="1" ht="15" customHeight="1" thickBot="1">
      <c r="A10" s="1280"/>
      <c r="B10" s="1281"/>
      <c r="C10" s="1286"/>
      <c r="D10" s="1287"/>
      <c r="E10" s="1294"/>
      <c r="F10" s="1295"/>
      <c r="G10" s="1294"/>
      <c r="H10" s="1295"/>
      <c r="I10" s="1299"/>
      <c r="J10" s="1300"/>
    </row>
    <row r="11" spans="1:11" s="118" customFormat="1" ht="23.1" customHeight="1">
      <c r="A11" s="1301" t="s">
        <v>796</v>
      </c>
      <c r="B11" s="1302"/>
      <c r="C11" s="112"/>
      <c r="D11" s="119">
        <v>272697</v>
      </c>
      <c r="E11" s="112"/>
      <c r="F11" s="119">
        <v>272697</v>
      </c>
      <c r="G11" s="112"/>
      <c r="H11" s="112"/>
      <c r="I11" s="112"/>
      <c r="J11" s="112"/>
      <c r="K11" s="112"/>
    </row>
    <row r="12" spans="1:11" s="118" customFormat="1" ht="23.1" customHeight="1">
      <c r="A12" s="1273" t="s">
        <v>797</v>
      </c>
      <c r="B12" s="1274"/>
      <c r="C12" s="120"/>
      <c r="D12" s="121">
        <v>44630</v>
      </c>
      <c r="E12" s="122"/>
      <c r="F12" s="121">
        <v>44630</v>
      </c>
      <c r="G12" s="122"/>
      <c r="H12" s="123"/>
      <c r="I12" s="122"/>
      <c r="J12" s="123"/>
    </row>
    <row r="13" spans="1:11" s="118" customFormat="1" ht="23.1" customHeight="1">
      <c r="A13" s="1273" t="s">
        <v>798</v>
      </c>
      <c r="B13" s="1274"/>
      <c r="C13" s="120"/>
      <c r="D13" s="121">
        <v>28410</v>
      </c>
      <c r="E13" s="123"/>
      <c r="F13" s="121">
        <v>28410</v>
      </c>
      <c r="G13" s="123"/>
      <c r="H13" s="123"/>
      <c r="I13" s="123"/>
      <c r="J13" s="123"/>
    </row>
    <row r="14" spans="1:11" s="118" customFormat="1" ht="23.1" customHeight="1">
      <c r="A14" s="1273" t="s">
        <v>799</v>
      </c>
      <c r="B14" s="1274"/>
      <c r="C14" s="120"/>
      <c r="D14" s="121">
        <v>17440</v>
      </c>
      <c r="E14" s="123"/>
      <c r="F14" s="121">
        <v>17440</v>
      </c>
      <c r="G14" s="123"/>
      <c r="H14" s="123"/>
      <c r="I14" s="123"/>
      <c r="J14" s="123"/>
    </row>
    <row r="15" spans="1:11" s="118" customFormat="1" ht="23.1" customHeight="1">
      <c r="A15" s="1273" t="s">
        <v>800</v>
      </c>
      <c r="B15" s="1274"/>
      <c r="C15" s="120"/>
      <c r="D15" s="121">
        <v>14710</v>
      </c>
      <c r="E15" s="123"/>
      <c r="F15" s="121">
        <v>14710</v>
      </c>
      <c r="G15" s="123"/>
      <c r="H15" s="123"/>
      <c r="I15" s="123"/>
      <c r="J15" s="123"/>
    </row>
    <row r="16" spans="1:11" s="118" customFormat="1" ht="23.1" customHeight="1">
      <c r="A16" s="1273" t="s">
        <v>801</v>
      </c>
      <c r="B16" s="1274"/>
      <c r="C16" s="120"/>
      <c r="D16" s="121">
        <v>15740</v>
      </c>
      <c r="E16" s="123"/>
      <c r="F16" s="121">
        <v>15740</v>
      </c>
      <c r="G16" s="123"/>
      <c r="H16" s="123"/>
      <c r="I16" s="123"/>
      <c r="J16" s="123"/>
    </row>
    <row r="17" spans="1:11" ht="23.1" customHeight="1">
      <c r="A17" s="1273" t="s">
        <v>802</v>
      </c>
      <c r="B17" s="1274"/>
      <c r="C17" s="120"/>
      <c r="D17" s="121">
        <v>26360</v>
      </c>
      <c r="E17" s="123"/>
      <c r="F17" s="121">
        <v>26360</v>
      </c>
      <c r="G17" s="123"/>
      <c r="H17" s="123"/>
      <c r="I17" s="123"/>
      <c r="J17" s="123"/>
      <c r="K17" s="118"/>
    </row>
    <row r="18" spans="1:11" ht="23.1" customHeight="1">
      <c r="A18" s="1273" t="s">
        <v>803</v>
      </c>
      <c r="B18" s="1274"/>
      <c r="C18" s="120"/>
      <c r="D18" s="121">
        <v>23985</v>
      </c>
      <c r="E18" s="123"/>
      <c r="F18" s="121">
        <v>23985</v>
      </c>
      <c r="G18" s="123"/>
      <c r="H18" s="123"/>
      <c r="I18" s="123"/>
      <c r="J18" s="123"/>
      <c r="K18" s="118"/>
    </row>
    <row r="19" spans="1:11" ht="23.1" customHeight="1">
      <c r="A19" s="1273" t="s">
        <v>804</v>
      </c>
      <c r="B19" s="1274"/>
      <c r="C19" s="120"/>
      <c r="D19" s="121">
        <v>0</v>
      </c>
      <c r="E19" s="123"/>
      <c r="F19" s="121">
        <v>0</v>
      </c>
      <c r="G19" s="123"/>
      <c r="H19" s="123"/>
      <c r="I19" s="123"/>
      <c r="J19" s="123"/>
    </row>
    <row r="20" spans="1:11" ht="23.1" customHeight="1">
      <c r="A20" s="1273" t="s">
        <v>805</v>
      </c>
      <c r="B20" s="1274"/>
      <c r="C20" s="120"/>
      <c r="D20" s="121">
        <v>23370</v>
      </c>
      <c r="E20" s="123"/>
      <c r="F20" s="121">
        <v>23370</v>
      </c>
      <c r="G20" s="123"/>
      <c r="H20" s="123"/>
      <c r="I20" s="123"/>
      <c r="J20" s="123"/>
    </row>
    <row r="21" spans="1:11" ht="23.1" customHeight="1">
      <c r="A21" s="1273" t="s">
        <v>806</v>
      </c>
      <c r="B21" s="1274"/>
      <c r="C21" s="120"/>
      <c r="D21" s="121">
        <v>120</v>
      </c>
      <c r="E21" s="123"/>
      <c r="F21" s="121">
        <v>120</v>
      </c>
      <c r="G21" s="123"/>
      <c r="H21" s="123"/>
      <c r="I21" s="123"/>
      <c r="J21" s="123"/>
    </row>
    <row r="22" spans="1:11" ht="23.1" customHeight="1">
      <c r="A22" s="1269" t="s">
        <v>807</v>
      </c>
      <c r="B22" s="1270"/>
      <c r="C22" s="120"/>
      <c r="D22" s="121">
        <v>57870</v>
      </c>
      <c r="E22" s="123"/>
      <c r="F22" s="121">
        <v>57870</v>
      </c>
      <c r="G22" s="123"/>
      <c r="H22" s="123"/>
      <c r="I22" s="123"/>
      <c r="J22" s="123"/>
    </row>
    <row r="23" spans="1:11" ht="23.1" customHeight="1">
      <c r="A23" s="1269" t="s">
        <v>808</v>
      </c>
      <c r="B23" s="1270"/>
      <c r="C23" s="120"/>
      <c r="D23" s="121">
        <v>0</v>
      </c>
      <c r="E23" s="123"/>
      <c r="F23" s="121">
        <v>0</v>
      </c>
      <c r="G23" s="123"/>
      <c r="H23" s="123"/>
      <c r="I23" s="123"/>
      <c r="J23" s="123"/>
    </row>
    <row r="24" spans="1:11" ht="23.1" customHeight="1">
      <c r="A24" s="1269" t="s">
        <v>809</v>
      </c>
      <c r="B24" s="1270"/>
      <c r="C24" s="120"/>
      <c r="D24" s="121">
        <v>130</v>
      </c>
      <c r="E24" s="123"/>
      <c r="F24" s="121">
        <v>130</v>
      </c>
      <c r="G24" s="123"/>
      <c r="H24" s="123"/>
      <c r="I24" s="123"/>
      <c r="J24" s="123"/>
    </row>
    <row r="25" spans="1:11" ht="23.1" customHeight="1">
      <c r="A25" s="1269" t="s">
        <v>810</v>
      </c>
      <c r="B25" s="1270"/>
      <c r="C25" s="120"/>
      <c r="D25" s="121">
        <v>80</v>
      </c>
      <c r="E25" s="123"/>
      <c r="F25" s="121">
        <v>80</v>
      </c>
      <c r="G25" s="123"/>
      <c r="H25" s="123"/>
      <c r="I25" s="123"/>
      <c r="J25" s="123"/>
    </row>
    <row r="26" spans="1:11" ht="23.1" customHeight="1">
      <c r="A26" s="1269" t="s">
        <v>811</v>
      </c>
      <c r="B26" s="1270"/>
      <c r="C26" s="120"/>
      <c r="D26" s="121">
        <v>17</v>
      </c>
      <c r="E26" s="123"/>
      <c r="F26" s="121">
        <v>17</v>
      </c>
      <c r="G26" s="123"/>
      <c r="H26" s="123"/>
      <c r="I26" s="123"/>
      <c r="J26" s="123"/>
    </row>
    <row r="27" spans="1:11" ht="23.1" customHeight="1">
      <c r="A27" s="1269" t="s">
        <v>812</v>
      </c>
      <c r="B27" s="1270"/>
      <c r="C27" s="120"/>
      <c r="D27" s="121">
        <v>8900</v>
      </c>
      <c r="E27" s="123"/>
      <c r="F27" s="121">
        <v>8900</v>
      </c>
      <c r="G27" s="123"/>
      <c r="H27" s="123"/>
      <c r="I27" s="123"/>
      <c r="J27" s="123"/>
    </row>
    <row r="28" spans="1:11" ht="23.1" customHeight="1">
      <c r="A28" s="1269" t="s">
        <v>813</v>
      </c>
      <c r="B28" s="1270"/>
      <c r="D28" s="124">
        <v>80</v>
      </c>
      <c r="E28" s="118"/>
      <c r="F28" s="124">
        <v>80</v>
      </c>
      <c r="G28" s="118"/>
      <c r="H28" s="118"/>
      <c r="I28" s="118"/>
      <c r="J28" s="118"/>
    </row>
    <row r="29" spans="1:11" ht="23.1" customHeight="1">
      <c r="A29" s="1269" t="s">
        <v>814</v>
      </c>
      <c r="B29" s="1270"/>
      <c r="D29" s="124">
        <v>0</v>
      </c>
      <c r="E29" s="118"/>
      <c r="F29" s="124">
        <v>0</v>
      </c>
      <c r="G29" s="118"/>
      <c r="H29" s="118"/>
      <c r="I29" s="118"/>
      <c r="J29" s="118"/>
    </row>
    <row r="30" spans="1:11" ht="36" customHeight="1">
      <c r="A30" s="1269" t="s">
        <v>815</v>
      </c>
      <c r="B30" s="1270"/>
      <c r="D30" s="124">
        <v>5</v>
      </c>
      <c r="E30" s="118"/>
      <c r="F30" s="124">
        <v>5</v>
      </c>
      <c r="G30" s="118"/>
      <c r="H30" s="118"/>
      <c r="I30" s="118"/>
      <c r="J30" s="118"/>
    </row>
    <row r="31" spans="1:11" ht="37.5" customHeight="1">
      <c r="A31" s="1269" t="s">
        <v>816</v>
      </c>
      <c r="B31" s="1270"/>
      <c r="D31" s="124">
        <v>10850</v>
      </c>
      <c r="E31" s="118"/>
      <c r="F31" s="124">
        <v>10850</v>
      </c>
      <c r="G31" s="118"/>
      <c r="H31" s="118"/>
      <c r="I31" s="118"/>
      <c r="J31" s="118"/>
    </row>
    <row r="32" spans="1:11" ht="23.1" customHeight="1">
      <c r="A32" s="1269" t="s">
        <v>817</v>
      </c>
      <c r="B32" s="1270"/>
      <c r="D32" s="124">
        <v>0</v>
      </c>
      <c r="E32" s="118"/>
      <c r="F32" s="124">
        <v>0</v>
      </c>
      <c r="G32" s="118"/>
      <c r="H32" s="118"/>
      <c r="I32" s="118"/>
      <c r="J32" s="118"/>
    </row>
    <row r="33" spans="1:10" ht="23.1" customHeight="1">
      <c r="A33" s="1269" t="s">
        <v>818</v>
      </c>
      <c r="B33" s="1270"/>
      <c r="D33" s="124">
        <v>0</v>
      </c>
      <c r="E33" s="118"/>
      <c r="F33" s="124">
        <v>0</v>
      </c>
      <c r="G33" s="118"/>
      <c r="H33" s="118"/>
      <c r="I33" s="118"/>
      <c r="J33" s="118"/>
    </row>
    <row r="34" spans="1:10" ht="23.1" customHeight="1" thickBot="1">
      <c r="A34" s="1271" t="s">
        <v>819</v>
      </c>
      <c r="B34" s="1272"/>
      <c r="C34" s="125"/>
      <c r="D34" s="126">
        <v>0</v>
      </c>
      <c r="E34" s="127"/>
      <c r="F34" s="126">
        <v>0</v>
      </c>
      <c r="G34" s="127"/>
      <c r="H34" s="127"/>
      <c r="I34" s="127"/>
      <c r="J34" s="127"/>
    </row>
    <row r="35" spans="1:10">
      <c r="A35" s="128" t="s">
        <v>820</v>
      </c>
      <c r="B35" s="129" t="s">
        <v>821</v>
      </c>
      <c r="C35" s="117"/>
      <c r="D35" s="117"/>
      <c r="E35" s="130" t="s">
        <v>822</v>
      </c>
      <c r="F35" s="131"/>
      <c r="G35" s="130" t="s">
        <v>823</v>
      </c>
      <c r="J35" s="130" t="s">
        <v>1647</v>
      </c>
    </row>
    <row r="36" spans="1:10">
      <c r="A36" s="117"/>
      <c r="B36" s="117"/>
      <c r="E36" s="130" t="s">
        <v>825</v>
      </c>
      <c r="F36" s="131"/>
      <c r="J36" s="130"/>
    </row>
    <row r="37" spans="1:10">
      <c r="A37" s="117"/>
      <c r="B37" s="117"/>
      <c r="E37" s="130"/>
      <c r="F37" s="131"/>
      <c r="J37" s="130"/>
    </row>
    <row r="38" spans="1:10">
      <c r="A38" s="132" t="s">
        <v>826</v>
      </c>
      <c r="B38" s="133"/>
    </row>
    <row r="39" spans="1:10" ht="30.6" customHeight="1">
      <c r="A39" s="1268" t="s">
        <v>827</v>
      </c>
      <c r="B39" s="1268"/>
      <c r="C39" s="1268"/>
      <c r="D39" s="1268"/>
      <c r="E39" s="1268"/>
      <c r="F39" s="1268"/>
      <c r="G39" s="1268"/>
      <c r="H39" s="1268"/>
      <c r="I39" s="1268"/>
      <c r="J39" s="1268"/>
    </row>
    <row r="40" spans="1:10">
      <c r="A40" s="134" t="s">
        <v>828</v>
      </c>
      <c r="B40" s="133"/>
    </row>
    <row r="41" spans="1:10">
      <c r="A41" s="135"/>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5" type="noConversion"/>
  <hyperlinks>
    <hyperlink ref="K2" location="預告統計資料發布時間表!A1" display="回發布時間表" xr:uid="{A754318E-6D2F-4A06-9E64-511D5B96C3E2}"/>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8D6C-1672-4A9C-B8FB-DDEDF78813DF}">
  <sheetPr>
    <pageSetUpPr fitToPage="1"/>
  </sheetPr>
  <dimension ref="A1:M22"/>
  <sheetViews>
    <sheetView view="pageBreakPreview" topLeftCell="A3" zoomScale="85" zoomScaleNormal="90" zoomScaleSheetLayoutView="85" workbookViewId="0">
      <selection activeCell="M4" sqref="M4"/>
    </sheetView>
  </sheetViews>
  <sheetFormatPr defaultRowHeight="11.25"/>
  <cols>
    <col min="1" max="1" width="14.875" style="334" customWidth="1"/>
    <col min="2" max="12" width="12.125" style="334" customWidth="1"/>
    <col min="13" max="16384" width="9" style="334"/>
  </cols>
  <sheetData>
    <row r="1" spans="1:13" s="167" customFormat="1" ht="31.5" hidden="1" customHeight="1">
      <c r="A1" s="167" t="s">
        <v>1048</v>
      </c>
      <c r="C1" s="167" t="s">
        <v>1049</v>
      </c>
      <c r="D1" s="167" t="s">
        <v>1050</v>
      </c>
      <c r="E1" s="326" t="s">
        <v>1051</v>
      </c>
      <c r="F1" s="327"/>
      <c r="G1" s="328"/>
    </row>
    <row r="2" spans="1:13" s="167" customFormat="1" ht="28.5" hidden="1" customHeight="1">
      <c r="A2" s="329" t="s">
        <v>1052</v>
      </c>
      <c r="C2" s="330"/>
      <c r="D2" s="167" t="s">
        <v>1053</v>
      </c>
    </row>
    <row r="3" spans="1:13" ht="18" customHeight="1" thickTop="1" thickBot="1">
      <c r="A3" s="331" t="s">
        <v>1054</v>
      </c>
      <c r="B3" s="332"/>
      <c r="C3" s="333"/>
      <c r="D3" s="333"/>
      <c r="J3" s="335" t="s">
        <v>782</v>
      </c>
      <c r="K3" s="1474" t="s">
        <v>1055</v>
      </c>
      <c r="L3" s="1475"/>
    </row>
    <row r="4" spans="1:13" ht="18" customHeight="1" thickTop="1" thickBot="1">
      <c r="A4" s="336" t="s">
        <v>1056</v>
      </c>
      <c r="B4" s="1476" t="s">
        <v>1057</v>
      </c>
      <c r="C4" s="1477"/>
      <c r="D4" s="1477"/>
      <c r="E4" s="339"/>
      <c r="F4" s="339"/>
      <c r="G4" s="339"/>
      <c r="H4" s="339"/>
      <c r="I4" s="340"/>
      <c r="J4" s="341" t="s">
        <v>1058</v>
      </c>
      <c r="K4" s="1474" t="s">
        <v>1059</v>
      </c>
      <c r="L4" s="1475"/>
      <c r="M4" s="1" t="s">
        <v>12</v>
      </c>
    </row>
    <row r="5" spans="1:13" ht="54" customHeight="1" thickTop="1">
      <c r="A5" s="1478" t="s">
        <v>1060</v>
      </c>
      <c r="B5" s="1478"/>
      <c r="C5" s="1478"/>
      <c r="D5" s="1478"/>
      <c r="E5" s="1478"/>
      <c r="F5" s="1478"/>
      <c r="G5" s="1478"/>
      <c r="H5" s="1478"/>
      <c r="I5" s="1478"/>
      <c r="J5" s="1478"/>
      <c r="K5" s="1478"/>
      <c r="L5" s="1478"/>
    </row>
    <row r="6" spans="1:13" ht="24" customHeight="1" thickBot="1">
      <c r="A6" s="1479" t="s">
        <v>1649</v>
      </c>
      <c r="B6" s="1479"/>
      <c r="C6" s="1479"/>
      <c r="D6" s="1479"/>
      <c r="E6" s="1479"/>
      <c r="F6" s="1479"/>
      <c r="G6" s="1479"/>
      <c r="H6" s="1479"/>
      <c r="I6" s="1479"/>
      <c r="J6" s="1479"/>
      <c r="K6" s="1479"/>
      <c r="L6" s="1479"/>
    </row>
    <row r="7" spans="1:13" s="343" customFormat="1" ht="21.95" customHeight="1">
      <c r="A7" s="1480" t="s">
        <v>968</v>
      </c>
      <c r="B7" s="1483" t="s">
        <v>842</v>
      </c>
      <c r="C7" s="1486" t="s">
        <v>1062</v>
      </c>
      <c r="D7" s="1487"/>
      <c r="E7" s="1487"/>
      <c r="F7" s="1487"/>
      <c r="G7" s="1487"/>
      <c r="H7" s="1487"/>
      <c r="I7" s="1488"/>
      <c r="J7" s="1487" t="s">
        <v>1063</v>
      </c>
      <c r="K7" s="1487"/>
      <c r="L7" s="1487"/>
    </row>
    <row r="8" spans="1:13" s="343" customFormat="1" ht="21.95" customHeight="1">
      <c r="A8" s="1481"/>
      <c r="B8" s="1484"/>
      <c r="C8" s="1489" t="s">
        <v>852</v>
      </c>
      <c r="D8" s="1491" t="s">
        <v>1064</v>
      </c>
      <c r="E8" s="1492"/>
      <c r="F8" s="1493"/>
      <c r="G8" s="1491" t="s">
        <v>1065</v>
      </c>
      <c r="H8" s="1492"/>
      <c r="I8" s="1493"/>
      <c r="J8" s="1492" t="s">
        <v>1064</v>
      </c>
      <c r="K8" s="1492"/>
      <c r="L8" s="1492"/>
    </row>
    <row r="9" spans="1:13" s="343" customFormat="1" ht="21.95" customHeight="1" thickBot="1">
      <c r="A9" s="1482"/>
      <c r="B9" s="1485"/>
      <c r="C9" s="1490"/>
      <c r="D9" s="346" t="s">
        <v>1066</v>
      </c>
      <c r="E9" s="347" t="s">
        <v>1067</v>
      </c>
      <c r="F9" s="347" t="s">
        <v>1068</v>
      </c>
      <c r="G9" s="347" t="s">
        <v>1066</v>
      </c>
      <c r="H9" s="347" t="s">
        <v>1067</v>
      </c>
      <c r="I9" s="347" t="s">
        <v>1068</v>
      </c>
      <c r="J9" s="346" t="s">
        <v>1066</v>
      </c>
      <c r="K9" s="347" t="s">
        <v>1067</v>
      </c>
      <c r="L9" s="348" t="s">
        <v>1068</v>
      </c>
    </row>
    <row r="10" spans="1:13" s="352" customFormat="1" ht="82.5" customHeight="1">
      <c r="A10" s="349" t="s">
        <v>842</v>
      </c>
      <c r="B10" s="896">
        <v>91</v>
      </c>
      <c r="C10" s="897">
        <v>91</v>
      </c>
      <c r="D10" s="897" t="s">
        <v>1179</v>
      </c>
      <c r="E10" s="897" t="s">
        <v>1179</v>
      </c>
      <c r="F10" s="897" t="s">
        <v>1179</v>
      </c>
      <c r="G10" s="897">
        <v>91</v>
      </c>
      <c r="H10" s="897">
        <v>91</v>
      </c>
      <c r="I10" s="898" t="s">
        <v>1179</v>
      </c>
      <c r="J10" s="897" t="s">
        <v>1179</v>
      </c>
      <c r="K10" s="897" t="s">
        <v>1179</v>
      </c>
      <c r="L10" s="897" t="s">
        <v>1179</v>
      </c>
    </row>
    <row r="11" spans="1:13" s="352" customFormat="1" ht="82.5" customHeight="1">
      <c r="A11" s="353" t="s">
        <v>1069</v>
      </c>
      <c r="B11" s="899">
        <v>2</v>
      </c>
      <c r="C11" s="900">
        <v>2</v>
      </c>
      <c r="D11" s="900" t="s">
        <v>1179</v>
      </c>
      <c r="E11" s="897" t="s">
        <v>1179</v>
      </c>
      <c r="F11" s="897" t="s">
        <v>1179</v>
      </c>
      <c r="G11" s="900">
        <v>2</v>
      </c>
      <c r="H11" s="900">
        <v>2</v>
      </c>
      <c r="I11" s="898" t="s">
        <v>1179</v>
      </c>
      <c r="J11" s="897" t="s">
        <v>1179</v>
      </c>
      <c r="K11" s="897" t="s">
        <v>1179</v>
      </c>
      <c r="L11" s="901" t="s">
        <v>1179</v>
      </c>
    </row>
    <row r="12" spans="1:13" s="352" customFormat="1" ht="82.5" customHeight="1">
      <c r="A12" s="353" t="s">
        <v>1070</v>
      </c>
      <c r="B12" s="899">
        <v>54</v>
      </c>
      <c r="C12" s="900">
        <v>54</v>
      </c>
      <c r="D12" s="900" t="s">
        <v>1179</v>
      </c>
      <c r="E12" s="897" t="s">
        <v>1179</v>
      </c>
      <c r="F12" s="897" t="s">
        <v>1179</v>
      </c>
      <c r="G12" s="900">
        <v>54</v>
      </c>
      <c r="H12" s="900">
        <v>54</v>
      </c>
      <c r="I12" s="898" t="s">
        <v>1179</v>
      </c>
      <c r="J12" s="897" t="s">
        <v>1179</v>
      </c>
      <c r="K12" s="897" t="s">
        <v>1179</v>
      </c>
      <c r="L12" s="900" t="s">
        <v>1179</v>
      </c>
    </row>
    <row r="13" spans="1:13" s="352" customFormat="1" ht="82.5" customHeight="1" thickBot="1">
      <c r="A13" s="353" t="s">
        <v>1071</v>
      </c>
      <c r="B13" s="899">
        <v>35</v>
      </c>
      <c r="C13" s="900">
        <v>35</v>
      </c>
      <c r="D13" s="900" t="s">
        <v>1179</v>
      </c>
      <c r="E13" s="897" t="s">
        <v>1179</v>
      </c>
      <c r="F13" s="897" t="s">
        <v>1179</v>
      </c>
      <c r="G13" s="900">
        <v>35</v>
      </c>
      <c r="H13" s="900">
        <v>35</v>
      </c>
      <c r="I13" s="898" t="s">
        <v>1179</v>
      </c>
      <c r="J13" s="897" t="s">
        <v>1179</v>
      </c>
      <c r="K13" s="897" t="s">
        <v>1179</v>
      </c>
      <c r="L13" s="901" t="s">
        <v>1179</v>
      </c>
    </row>
    <row r="14" spans="1:13" s="354" customFormat="1" ht="55.5" customHeight="1">
      <c r="A14" s="1494" t="s">
        <v>1650</v>
      </c>
      <c r="B14" s="1494"/>
      <c r="C14" s="1494"/>
      <c r="D14" s="1494"/>
      <c r="E14" s="1494"/>
      <c r="F14" s="1494"/>
      <c r="G14" s="1494"/>
      <c r="H14" s="1494"/>
      <c r="I14" s="1494"/>
      <c r="J14" s="1494"/>
      <c r="K14" s="1494"/>
      <c r="L14" s="1494"/>
    </row>
    <row r="15" spans="1:13" s="356" customFormat="1" ht="18" customHeight="1">
      <c r="A15" s="1473" t="s">
        <v>1073</v>
      </c>
      <c r="B15" s="1473"/>
      <c r="C15" s="1473"/>
      <c r="D15" s="1473"/>
      <c r="E15" s="1473"/>
      <c r="F15" s="1473"/>
      <c r="G15" s="1473"/>
      <c r="H15" s="1473"/>
      <c r="I15" s="1473"/>
      <c r="J15" s="1473"/>
      <c r="K15" s="1473"/>
      <c r="L15" s="1473"/>
    </row>
    <row r="16" spans="1:13" ht="53.25" customHeight="1">
      <c r="A16" s="1473" t="s">
        <v>1651</v>
      </c>
      <c r="B16" s="1473"/>
      <c r="C16" s="1473"/>
      <c r="D16" s="1473"/>
      <c r="E16" s="1473"/>
      <c r="F16" s="1473"/>
      <c r="G16" s="1473"/>
      <c r="H16" s="1473"/>
      <c r="I16" s="1473"/>
      <c r="J16" s="1473"/>
      <c r="K16" s="1473"/>
      <c r="L16" s="1473"/>
    </row>
    <row r="17" spans="2:11" ht="16.5">
      <c r="B17" s="326"/>
      <c r="C17" s="326"/>
    </row>
    <row r="22" spans="2:11" hidden="1">
      <c r="K22" s="334" t="s">
        <v>1075</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15" type="noConversion"/>
  <hyperlinks>
    <hyperlink ref="M4" location="預告統計資料發布時間表!A1" display="回發布時間表" xr:uid="{8DC75DCF-1031-4D61-92E9-A25F7C91B147}"/>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298D2-E436-46D7-9232-C7F084F097A3}">
  <dimension ref="A1:J25"/>
  <sheetViews>
    <sheetView view="pageBreakPreview" topLeftCell="A3" zoomScaleNormal="70" zoomScaleSheetLayoutView="100" workbookViewId="0">
      <selection activeCell="H4" sqref="H4"/>
    </sheetView>
  </sheetViews>
  <sheetFormatPr defaultRowHeight="12"/>
  <cols>
    <col min="1" max="1" width="29.625" style="361" customWidth="1"/>
    <col min="2" max="2" width="33" style="361" customWidth="1"/>
    <col min="3" max="3" width="18.875" style="361" customWidth="1"/>
    <col min="4" max="4" width="12.625" style="361" customWidth="1"/>
    <col min="5" max="5" width="11.5" style="361" customWidth="1"/>
    <col min="6" max="10" width="12.125" style="361" customWidth="1"/>
    <col min="11" max="16384" width="9" style="361"/>
  </cols>
  <sheetData>
    <row r="1" spans="1:10" s="167" customFormat="1" ht="31.5" hidden="1" customHeight="1">
      <c r="A1" s="167" t="s">
        <v>1048</v>
      </c>
      <c r="C1" s="167" t="s">
        <v>1049</v>
      </c>
      <c r="D1" s="167" t="s">
        <v>1050</v>
      </c>
      <c r="E1" s="328"/>
    </row>
    <row r="2" spans="1:10" s="167" customFormat="1" ht="28.5" hidden="1" customHeight="1">
      <c r="A2" s="329" t="s">
        <v>1076</v>
      </c>
      <c r="B2" s="357"/>
      <c r="C2" s="358"/>
      <c r="D2" s="167" t="s">
        <v>1077</v>
      </c>
    </row>
    <row r="3" spans="1:10" ht="18" customHeight="1" thickTop="1" thickBot="1">
      <c r="A3" s="331" t="s">
        <v>1054</v>
      </c>
      <c r="B3" s="332"/>
      <c r="C3" s="333"/>
      <c r="D3" s="333"/>
      <c r="E3" s="359" t="s">
        <v>782</v>
      </c>
      <c r="F3" s="1509" t="s">
        <v>1078</v>
      </c>
      <c r="G3" s="1510"/>
      <c r="H3" s="334"/>
      <c r="I3" s="334"/>
    </row>
    <row r="4" spans="1:10" ht="18" customHeight="1" thickTop="1" thickBot="1">
      <c r="A4" s="336" t="s">
        <v>1056</v>
      </c>
      <c r="B4" s="1476" t="s">
        <v>1057</v>
      </c>
      <c r="C4" s="1477"/>
      <c r="D4" s="1477"/>
      <c r="E4" s="362" t="s">
        <v>1058</v>
      </c>
      <c r="F4" s="1509" t="s">
        <v>1079</v>
      </c>
      <c r="G4" s="1510"/>
      <c r="H4" s="1" t="s">
        <v>12</v>
      </c>
      <c r="I4" s="334"/>
    </row>
    <row r="5" spans="1:10" ht="54" customHeight="1" thickTop="1">
      <c r="A5" s="1511" t="s">
        <v>1080</v>
      </c>
      <c r="B5" s="1511"/>
      <c r="C5" s="1511"/>
      <c r="D5" s="1511"/>
      <c r="E5" s="1512"/>
      <c r="F5" s="1512"/>
      <c r="G5" s="1512"/>
      <c r="H5" s="342"/>
      <c r="I5" s="342"/>
      <c r="J5" s="342"/>
    </row>
    <row r="6" spans="1:10" ht="24" customHeight="1" thickBot="1">
      <c r="A6" s="1479" t="s">
        <v>1653</v>
      </c>
      <c r="B6" s="1479"/>
      <c r="C6" s="1479"/>
      <c r="D6" s="1479"/>
      <c r="E6" s="1513"/>
      <c r="F6" s="1513"/>
      <c r="G6" s="1513"/>
      <c r="H6" s="363"/>
      <c r="I6" s="363"/>
      <c r="J6" s="363"/>
    </row>
    <row r="7" spans="1:10" s="366" customFormat="1" ht="66" customHeight="1" thickBot="1">
      <c r="A7" s="364" t="s">
        <v>968</v>
      </c>
      <c r="B7" s="365" t="s">
        <v>842</v>
      </c>
      <c r="C7" s="1755" t="s">
        <v>1064</v>
      </c>
      <c r="D7" s="1756"/>
      <c r="E7" s="1506" t="s">
        <v>1065</v>
      </c>
      <c r="F7" s="1507"/>
      <c r="G7" s="1508"/>
    </row>
    <row r="8" spans="1:10" s="369" customFormat="1" ht="82.5" customHeight="1">
      <c r="A8" s="367" t="s">
        <v>842</v>
      </c>
      <c r="B8" s="902">
        <v>176</v>
      </c>
      <c r="C8" s="1757" t="s">
        <v>1179</v>
      </c>
      <c r="D8" s="1758"/>
      <c r="E8" s="1758">
        <v>176</v>
      </c>
      <c r="F8" s="1758"/>
      <c r="G8" s="1758"/>
    </row>
    <row r="9" spans="1:10" s="369" customFormat="1" ht="82.5" customHeight="1">
      <c r="A9" s="370" t="s">
        <v>1069</v>
      </c>
      <c r="B9" s="903" t="s">
        <v>1179</v>
      </c>
      <c r="C9" s="1759" t="s">
        <v>1179</v>
      </c>
      <c r="D9" s="1760"/>
      <c r="E9" s="1760" t="s">
        <v>1179</v>
      </c>
      <c r="F9" s="1760"/>
      <c r="G9" s="1760"/>
    </row>
    <row r="10" spans="1:10" s="369" customFormat="1" ht="82.5" customHeight="1">
      <c r="A10" s="370" t="s">
        <v>1070</v>
      </c>
      <c r="B10" s="904">
        <v>176</v>
      </c>
      <c r="C10" s="1759" t="s">
        <v>1179</v>
      </c>
      <c r="D10" s="1760"/>
      <c r="E10" s="1760">
        <v>176</v>
      </c>
      <c r="F10" s="1760"/>
      <c r="G10" s="1760"/>
    </row>
    <row r="11" spans="1:10" s="369" customFormat="1" ht="82.5" customHeight="1" thickBot="1">
      <c r="A11" s="371" t="s">
        <v>1071</v>
      </c>
      <c r="B11" s="905" t="s">
        <v>1179</v>
      </c>
      <c r="C11" s="1759" t="s">
        <v>1179</v>
      </c>
      <c r="D11" s="1760"/>
      <c r="E11" s="1761" t="s">
        <v>1179</v>
      </c>
      <c r="F11" s="1761"/>
      <c r="G11" s="1761"/>
    </row>
    <row r="12" spans="1:10" s="140" customFormat="1" ht="67.5" customHeight="1">
      <c r="A12" s="1494" t="s">
        <v>1654</v>
      </c>
      <c r="B12" s="1494"/>
      <c r="C12" s="1494"/>
      <c r="D12" s="1494"/>
      <c r="E12" s="1498"/>
      <c r="F12" s="1498"/>
      <c r="G12" s="1498"/>
      <c r="H12" s="355"/>
      <c r="I12" s="355"/>
      <c r="J12" s="355"/>
    </row>
    <row r="13" spans="1:10" s="373" customFormat="1" ht="18" customHeight="1">
      <c r="A13" s="1473" t="s">
        <v>1073</v>
      </c>
      <c r="B13" s="1473"/>
      <c r="C13" s="1473"/>
      <c r="D13" s="1473"/>
      <c r="E13" s="355"/>
      <c r="F13" s="355"/>
      <c r="G13" s="355"/>
      <c r="H13" s="355"/>
      <c r="I13" s="355"/>
      <c r="J13" s="355"/>
    </row>
    <row r="14" spans="1:10" ht="50.1" customHeight="1">
      <c r="A14" s="1762" t="s">
        <v>1655</v>
      </c>
      <c r="B14" s="1762"/>
      <c r="C14" s="1762"/>
      <c r="D14" s="1762"/>
      <c r="E14" s="1763"/>
      <c r="F14" s="1763"/>
      <c r="G14" s="1763"/>
      <c r="H14" s="355"/>
      <c r="I14" s="355"/>
      <c r="J14" s="355"/>
    </row>
    <row r="15" spans="1:10" ht="15.75">
      <c r="B15" s="374"/>
      <c r="C15" s="374"/>
    </row>
    <row r="25" spans="4:4" hidden="1">
      <c r="D25" s="361" t="s">
        <v>1083</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15" type="noConversion"/>
  <hyperlinks>
    <hyperlink ref="H4" location="預告統計資料發布時間表!A1" display="回發布時間表" xr:uid="{1A0687A2-0D0A-47C9-B6CC-A207530D602C}"/>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37B6-0908-4384-9B78-6467F9971FDE}">
  <sheetPr>
    <pageSetUpPr fitToPage="1"/>
  </sheetPr>
  <dimension ref="A1:I18"/>
  <sheetViews>
    <sheetView view="pageBreakPreview" topLeftCell="A3" zoomScale="85" zoomScaleNormal="85" zoomScaleSheetLayoutView="85" workbookViewId="0">
      <selection activeCell="I4" sqref="I4"/>
    </sheetView>
  </sheetViews>
  <sheetFormatPr defaultRowHeight="12"/>
  <cols>
    <col min="1" max="1" width="15.25" style="361" customWidth="1"/>
    <col min="2" max="8" width="19" style="361" customWidth="1"/>
    <col min="9" max="16384" width="9" style="361"/>
  </cols>
  <sheetData>
    <row r="1" spans="1:9" s="167" customFormat="1" ht="31.5" hidden="1" customHeight="1">
      <c r="A1" s="167" t="s">
        <v>1048</v>
      </c>
      <c r="C1" s="167" t="s">
        <v>1049</v>
      </c>
      <c r="D1" s="167" t="s">
        <v>1050</v>
      </c>
      <c r="E1" s="375" t="s">
        <v>1084</v>
      </c>
      <c r="F1" s="327"/>
      <c r="G1" s="328"/>
    </row>
    <row r="2" spans="1:9" s="167" customFormat="1" ht="28.5" hidden="1" customHeight="1">
      <c r="A2" s="329" t="s">
        <v>1085</v>
      </c>
      <c r="B2" s="357"/>
      <c r="C2" s="358"/>
      <c r="D2" s="167" t="s">
        <v>1053</v>
      </c>
    </row>
    <row r="3" spans="1:9" ht="18" customHeight="1" thickTop="1" thickBot="1">
      <c r="A3" s="331" t="s">
        <v>1054</v>
      </c>
      <c r="B3" s="332"/>
      <c r="C3" s="333"/>
      <c r="D3" s="333"/>
      <c r="E3" s="334"/>
      <c r="F3" s="334"/>
      <c r="G3" s="335" t="s">
        <v>782</v>
      </c>
      <c r="H3" s="376" t="s">
        <v>1086</v>
      </c>
    </row>
    <row r="4" spans="1:9" ht="18" customHeight="1" thickTop="1" thickBot="1">
      <c r="A4" s="336" t="s">
        <v>1056</v>
      </c>
      <c r="B4" s="1476" t="s">
        <v>1057</v>
      </c>
      <c r="C4" s="1477"/>
      <c r="D4" s="1477"/>
      <c r="E4" s="339"/>
      <c r="F4" s="339"/>
      <c r="G4" s="341" t="s">
        <v>1058</v>
      </c>
      <c r="H4" s="376" t="s">
        <v>1087</v>
      </c>
      <c r="I4" s="1" t="s">
        <v>12</v>
      </c>
    </row>
    <row r="5" spans="1:9" ht="54" customHeight="1" thickTop="1">
      <c r="A5" s="1478" t="s">
        <v>1088</v>
      </c>
      <c r="B5" s="1478"/>
      <c r="C5" s="1478"/>
      <c r="D5" s="1478"/>
      <c r="E5" s="1478"/>
      <c r="F5" s="1478"/>
      <c r="G5" s="1478"/>
      <c r="H5" s="1478"/>
    </row>
    <row r="6" spans="1:9" ht="24" customHeight="1" thickBot="1">
      <c r="A6" s="1479" t="s">
        <v>1653</v>
      </c>
      <c r="B6" s="1479"/>
      <c r="C6" s="1479"/>
      <c r="D6" s="1479"/>
      <c r="E6" s="1479"/>
      <c r="F6" s="1479"/>
      <c r="G6" s="1479"/>
      <c r="H6" s="1479"/>
    </row>
    <row r="7" spans="1:9" s="366" customFormat="1" ht="33" customHeight="1">
      <c r="A7" s="1480" t="s">
        <v>968</v>
      </c>
      <c r="B7" s="1483" t="s">
        <v>842</v>
      </c>
      <c r="C7" s="1486" t="s">
        <v>1089</v>
      </c>
      <c r="D7" s="1487"/>
      <c r="E7" s="1488"/>
      <c r="F7" s="1486" t="s">
        <v>1090</v>
      </c>
      <c r="G7" s="1487"/>
      <c r="H7" s="1487"/>
    </row>
    <row r="8" spans="1:9" s="366" customFormat="1" ht="33" customHeight="1" thickBot="1">
      <c r="A8" s="1482"/>
      <c r="B8" s="1485"/>
      <c r="C8" s="345" t="s">
        <v>852</v>
      </c>
      <c r="D8" s="345" t="s">
        <v>1064</v>
      </c>
      <c r="E8" s="345" t="s">
        <v>1065</v>
      </c>
      <c r="F8" s="345" t="s">
        <v>852</v>
      </c>
      <c r="G8" s="345" t="s">
        <v>1064</v>
      </c>
      <c r="H8" s="348" t="s">
        <v>1065</v>
      </c>
    </row>
    <row r="9" spans="1:9" s="369" customFormat="1" ht="120" customHeight="1">
      <c r="A9" s="349" t="s">
        <v>1091</v>
      </c>
      <c r="B9" s="906">
        <v>5</v>
      </c>
      <c r="C9" s="907">
        <v>5</v>
      </c>
      <c r="D9" s="907" t="s">
        <v>1179</v>
      </c>
      <c r="E9" s="907">
        <v>5</v>
      </c>
      <c r="F9" s="908" t="s">
        <v>1179</v>
      </c>
      <c r="G9" s="908" t="s">
        <v>1179</v>
      </c>
      <c r="H9" s="908" t="s">
        <v>1179</v>
      </c>
    </row>
    <row r="10" spans="1:9" s="369" customFormat="1" ht="120" customHeight="1">
      <c r="A10" s="353" t="s">
        <v>1070</v>
      </c>
      <c r="B10" s="909">
        <v>3</v>
      </c>
      <c r="C10" s="910">
        <v>3</v>
      </c>
      <c r="D10" s="907" t="s">
        <v>1179</v>
      </c>
      <c r="E10" s="910">
        <v>3</v>
      </c>
      <c r="F10" s="908" t="s">
        <v>1179</v>
      </c>
      <c r="G10" s="908" t="s">
        <v>1179</v>
      </c>
      <c r="H10" s="911" t="s">
        <v>1179</v>
      </c>
    </row>
    <row r="11" spans="1:9" s="369" customFormat="1" ht="120" customHeight="1" thickBot="1">
      <c r="A11" s="353" t="s">
        <v>1071</v>
      </c>
      <c r="B11" s="909">
        <v>2</v>
      </c>
      <c r="C11" s="910">
        <v>2</v>
      </c>
      <c r="D11" s="907" t="s">
        <v>1179</v>
      </c>
      <c r="E11" s="911">
        <v>2</v>
      </c>
      <c r="F11" s="908" t="s">
        <v>1179</v>
      </c>
      <c r="G11" s="908" t="s">
        <v>1179</v>
      </c>
      <c r="H11" s="911" t="s">
        <v>1179</v>
      </c>
    </row>
    <row r="12" spans="1:9" s="140" customFormat="1" ht="55.5" customHeight="1">
      <c r="A12" s="1494" t="s">
        <v>1656</v>
      </c>
      <c r="B12" s="1494"/>
      <c r="C12" s="1494"/>
      <c r="D12" s="1494"/>
      <c r="E12" s="1494"/>
      <c r="F12" s="1494"/>
      <c r="G12" s="1494"/>
      <c r="H12" s="1494"/>
    </row>
    <row r="13" spans="1:9" s="373" customFormat="1" ht="18" customHeight="1">
      <c r="A13" s="1473" t="s">
        <v>1073</v>
      </c>
      <c r="B13" s="1473"/>
      <c r="C13" s="1473"/>
      <c r="D13" s="1473"/>
      <c r="E13" s="1473"/>
      <c r="F13" s="1473"/>
      <c r="G13" s="1473"/>
      <c r="H13" s="1473"/>
    </row>
    <row r="14" spans="1:9" ht="38.25" customHeight="1">
      <c r="A14" s="1762" t="s">
        <v>1657</v>
      </c>
      <c r="B14" s="1762"/>
      <c r="C14" s="1762"/>
      <c r="D14" s="1762"/>
      <c r="E14" s="1762"/>
      <c r="F14" s="1762"/>
      <c r="G14" s="1762"/>
      <c r="H14" s="1762"/>
    </row>
    <row r="15" spans="1:9" ht="15.75">
      <c r="B15" s="374"/>
      <c r="C15" s="374"/>
    </row>
    <row r="18" spans="6:6" hidden="1">
      <c r="F18" s="378" t="s">
        <v>1094</v>
      </c>
    </row>
  </sheetData>
  <mergeCells count="10">
    <mergeCell ref="A12:H12"/>
    <mergeCell ref="A13:H13"/>
    <mergeCell ref="A14:H14"/>
    <mergeCell ref="B4:D4"/>
    <mergeCell ref="A5:H5"/>
    <mergeCell ref="A6:H6"/>
    <mergeCell ref="A7:A8"/>
    <mergeCell ref="B7:B8"/>
    <mergeCell ref="C7:E7"/>
    <mergeCell ref="F7:H7"/>
  </mergeCells>
  <phoneticPr fontId="15" type="noConversion"/>
  <hyperlinks>
    <hyperlink ref="I4" location="預告統計資料發布時間表!A1" display="回發布時間表" xr:uid="{227EFBB2-C07E-4351-A40D-1D317B5C19D3}"/>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4FEE-7AB5-4EF8-AF67-C4C5AECE85B9}">
  <dimension ref="A1:H38"/>
  <sheetViews>
    <sheetView view="pageBreakPreview" topLeftCell="A3" zoomScale="90" zoomScaleNormal="100" zoomScaleSheetLayoutView="90" workbookViewId="0">
      <selection activeCell="H4" sqref="H4"/>
    </sheetView>
  </sheetViews>
  <sheetFormatPr defaultRowHeight="12"/>
  <cols>
    <col min="1" max="1" width="29.625" style="361" customWidth="1"/>
    <col min="2" max="2" width="39.5" style="361" customWidth="1"/>
    <col min="3" max="3" width="25.125" style="361" customWidth="1"/>
    <col min="4" max="4" width="8" style="361" customWidth="1"/>
    <col min="5" max="5" width="6.5" style="361" customWidth="1"/>
    <col min="6" max="6" width="11.75" style="361" customWidth="1"/>
    <col min="7" max="7" width="13.25" style="361" customWidth="1"/>
    <col min="8" max="8" width="19" style="361" customWidth="1"/>
    <col min="9" max="16384" width="9" style="361"/>
  </cols>
  <sheetData>
    <row r="1" spans="1:8" s="167" customFormat="1" ht="31.5" hidden="1" customHeight="1">
      <c r="A1" s="167" t="s">
        <v>1048</v>
      </c>
      <c r="C1" s="167" t="s">
        <v>1049</v>
      </c>
      <c r="D1" s="167" t="s">
        <v>1050</v>
      </c>
      <c r="E1" s="375" t="s">
        <v>1095</v>
      </c>
      <c r="F1" s="327"/>
      <c r="G1" s="328"/>
    </row>
    <row r="2" spans="1:8" s="167" customFormat="1" ht="28.5" hidden="1" customHeight="1">
      <c r="A2" s="329" t="s">
        <v>1096</v>
      </c>
      <c r="B2" s="357"/>
      <c r="C2" s="358"/>
      <c r="D2" s="167" t="s">
        <v>1077</v>
      </c>
    </row>
    <row r="3" spans="1:8" ht="18" customHeight="1" thickTop="1" thickBot="1">
      <c r="A3" s="331" t="s">
        <v>1054</v>
      </c>
      <c r="B3" s="332"/>
      <c r="C3" s="333"/>
      <c r="D3" s="1509" t="s">
        <v>782</v>
      </c>
      <c r="E3" s="1526"/>
      <c r="F3" s="1509" t="s">
        <v>1078</v>
      </c>
      <c r="G3" s="1510"/>
    </row>
    <row r="4" spans="1:8" ht="18" customHeight="1" thickTop="1" thickBot="1">
      <c r="A4" s="336" t="s">
        <v>1056</v>
      </c>
      <c r="B4" s="337" t="s">
        <v>1057</v>
      </c>
      <c r="C4" s="338"/>
      <c r="D4" s="1509" t="s">
        <v>1058</v>
      </c>
      <c r="E4" s="1526"/>
      <c r="F4" s="1509" t="s">
        <v>1097</v>
      </c>
      <c r="G4" s="1510"/>
      <c r="H4" s="1" t="s">
        <v>12</v>
      </c>
    </row>
    <row r="5" spans="1:8" ht="54" customHeight="1" thickTop="1">
      <c r="A5" s="1511" t="s">
        <v>1098</v>
      </c>
      <c r="B5" s="1511"/>
      <c r="C5" s="1511"/>
      <c r="D5" s="1511"/>
      <c r="E5" s="1512"/>
      <c r="F5" s="1512"/>
      <c r="G5" s="1512"/>
      <c r="H5" s="342"/>
    </row>
    <row r="6" spans="1:8" ht="24" customHeight="1" thickBot="1">
      <c r="A6" s="1524" t="s">
        <v>1658</v>
      </c>
      <c r="B6" s="1524"/>
      <c r="C6" s="1524"/>
      <c r="D6" s="1524"/>
      <c r="E6" s="1525"/>
      <c r="F6" s="1525"/>
      <c r="G6" s="1525"/>
      <c r="H6" s="363"/>
    </row>
    <row r="7" spans="1:8" s="366" customFormat="1" ht="66" customHeight="1" thickBot="1">
      <c r="A7" s="364" t="s">
        <v>968</v>
      </c>
      <c r="B7" s="379" t="s">
        <v>842</v>
      </c>
      <c r="C7" s="1516" t="s">
        <v>1100</v>
      </c>
      <c r="D7" s="1517"/>
      <c r="E7" s="1518" t="s">
        <v>1101</v>
      </c>
      <c r="F7" s="1519"/>
      <c r="G7" s="1519"/>
    </row>
    <row r="8" spans="1:8" s="369" customFormat="1" ht="120" customHeight="1">
      <c r="A8" s="380" t="s">
        <v>842</v>
      </c>
      <c r="B8" s="906" t="s">
        <v>1179</v>
      </c>
      <c r="C8" s="1764" t="s">
        <v>1179</v>
      </c>
      <c r="D8" s="1517"/>
      <c r="E8" s="1765" t="s">
        <v>1179</v>
      </c>
      <c r="F8" s="1766"/>
      <c r="G8" s="1766"/>
    </row>
    <row r="9" spans="1:8" s="369" customFormat="1" ht="120" customHeight="1">
      <c r="A9" s="382" t="s">
        <v>1102</v>
      </c>
      <c r="B9" s="909" t="s">
        <v>1179</v>
      </c>
      <c r="C9" s="1765" t="s">
        <v>1179</v>
      </c>
      <c r="D9" s="1766"/>
      <c r="E9" s="1765" t="s">
        <v>1179</v>
      </c>
      <c r="F9" s="1766"/>
      <c r="G9" s="1766"/>
    </row>
    <row r="10" spans="1:8" s="369" customFormat="1" ht="120" customHeight="1" thickBot="1">
      <c r="A10" s="383" t="s">
        <v>1071</v>
      </c>
      <c r="B10" s="912" t="s">
        <v>1179</v>
      </c>
      <c r="C10" s="1767" t="s">
        <v>1179</v>
      </c>
      <c r="D10" s="1768"/>
      <c r="E10" s="1767" t="s">
        <v>1179</v>
      </c>
      <c r="F10" s="1768"/>
      <c r="G10" s="1768"/>
    </row>
    <row r="11" spans="1:8" s="140" customFormat="1" ht="53.25" customHeight="1">
      <c r="A11" s="1473" t="s">
        <v>1659</v>
      </c>
      <c r="B11" s="1473"/>
      <c r="C11" s="1473"/>
      <c r="D11" s="1473"/>
      <c r="E11" s="1499"/>
      <c r="F11" s="1499"/>
      <c r="G11" s="1499"/>
      <c r="H11" s="355"/>
    </row>
    <row r="12" spans="1:8" s="373" customFormat="1" ht="18" customHeight="1">
      <c r="A12" s="1473" t="s">
        <v>1073</v>
      </c>
      <c r="B12" s="1473"/>
      <c r="C12" s="1473"/>
      <c r="D12" s="1473"/>
      <c r="E12" s="355"/>
      <c r="F12" s="355"/>
      <c r="G12" s="355"/>
      <c r="H12" s="355"/>
    </row>
    <row r="13" spans="1:8" ht="36" customHeight="1">
      <c r="A13" s="1762" t="s">
        <v>1657</v>
      </c>
      <c r="B13" s="1762"/>
      <c r="C13" s="1762"/>
      <c r="D13" s="1762"/>
      <c r="E13" s="355"/>
      <c r="F13" s="355"/>
      <c r="G13" s="355"/>
      <c r="H13" s="355"/>
    </row>
    <row r="14" spans="1:8" ht="15.75">
      <c r="B14" s="374"/>
      <c r="C14" s="374"/>
    </row>
    <row r="38" spans="3:3" hidden="1">
      <c r="C38" s="361" t="s">
        <v>1083</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15" type="noConversion"/>
  <hyperlinks>
    <hyperlink ref="H4" location="預告統計資料發布時間表!A1" display="回發布時間表" xr:uid="{22829681-A5F5-4D21-B75F-D8FB949A9E4D}"/>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07DB-307F-42C5-BF10-E1C8F1D08D8C}">
  <sheetPr>
    <pageSetUpPr fitToPage="1"/>
  </sheetPr>
  <dimension ref="A1:I25"/>
  <sheetViews>
    <sheetView view="pageBreakPreview" topLeftCell="A3" zoomScaleNormal="85" zoomScaleSheetLayoutView="100" workbookViewId="0">
      <selection activeCell="I4" sqref="I4"/>
    </sheetView>
  </sheetViews>
  <sheetFormatPr defaultRowHeight="12"/>
  <cols>
    <col min="1" max="1" width="15.25" style="361" customWidth="1"/>
    <col min="2" max="8" width="19" style="361" customWidth="1"/>
    <col min="9" max="16384" width="9" style="361"/>
  </cols>
  <sheetData>
    <row r="1" spans="1:9" s="167" customFormat="1" ht="31.5" hidden="1" customHeight="1">
      <c r="A1" s="167" t="s">
        <v>1048</v>
      </c>
      <c r="C1" s="167" t="s">
        <v>1049</v>
      </c>
      <c r="D1" s="167" t="s">
        <v>1050</v>
      </c>
      <c r="E1" s="375" t="s">
        <v>1105</v>
      </c>
      <c r="F1" s="327"/>
      <c r="G1" s="328"/>
    </row>
    <row r="2" spans="1:9" s="167" customFormat="1" ht="28.5" hidden="1" customHeight="1">
      <c r="A2" s="329" t="s">
        <v>1106</v>
      </c>
      <c r="B2" s="357"/>
      <c r="C2" s="358"/>
      <c r="D2" s="167" t="s">
        <v>1107</v>
      </c>
    </row>
    <row r="3" spans="1:9" ht="18" customHeight="1" thickTop="1" thickBot="1">
      <c r="A3" s="331" t="s">
        <v>1054</v>
      </c>
      <c r="B3" s="332"/>
      <c r="C3" s="333"/>
      <c r="D3" s="333"/>
      <c r="F3" s="360" t="s">
        <v>782</v>
      </c>
      <c r="G3" s="1509" t="s">
        <v>1078</v>
      </c>
      <c r="H3" s="1510"/>
    </row>
    <row r="4" spans="1:9" ht="18" customHeight="1" thickTop="1" thickBot="1">
      <c r="A4" s="336" t="s">
        <v>1056</v>
      </c>
      <c r="B4" s="337" t="s">
        <v>1057</v>
      </c>
      <c r="C4" s="338"/>
      <c r="D4" s="338"/>
      <c r="E4" s="385"/>
      <c r="F4" s="360" t="s">
        <v>1058</v>
      </c>
      <c r="G4" s="1509" t="s">
        <v>1108</v>
      </c>
      <c r="H4" s="1510"/>
      <c r="I4" s="1" t="s">
        <v>12</v>
      </c>
    </row>
    <row r="5" spans="1:9" ht="54" customHeight="1" thickTop="1">
      <c r="A5" s="1478" t="s">
        <v>1109</v>
      </c>
      <c r="B5" s="1478"/>
      <c r="C5" s="1478"/>
      <c r="D5" s="1478"/>
      <c r="E5" s="1478"/>
      <c r="F5" s="1478"/>
      <c r="G5" s="1478"/>
      <c r="H5" s="1478"/>
    </row>
    <row r="6" spans="1:9" ht="24" customHeight="1" thickBot="1">
      <c r="A6" s="1479" t="s">
        <v>1653</v>
      </c>
      <c r="B6" s="1479"/>
      <c r="C6" s="1479"/>
      <c r="D6" s="1479"/>
      <c r="E6" s="1479"/>
      <c r="F6" s="1479"/>
      <c r="G6" s="1479"/>
      <c r="H6" s="1479"/>
    </row>
    <row r="7" spans="1:9" s="366" customFormat="1" ht="33" customHeight="1">
      <c r="A7" s="1527" t="s">
        <v>968</v>
      </c>
      <c r="B7" s="1483" t="s">
        <v>842</v>
      </c>
      <c r="C7" s="1486" t="s">
        <v>1089</v>
      </c>
      <c r="D7" s="1487"/>
      <c r="E7" s="1488"/>
      <c r="F7" s="1486" t="s">
        <v>1090</v>
      </c>
      <c r="G7" s="1487"/>
      <c r="H7" s="1487"/>
    </row>
    <row r="8" spans="1:9" s="366" customFormat="1" ht="33" customHeight="1" thickBot="1">
      <c r="A8" s="1528"/>
      <c r="B8" s="1485"/>
      <c r="C8" s="345" t="s">
        <v>852</v>
      </c>
      <c r="D8" s="345" t="s">
        <v>1064</v>
      </c>
      <c r="E8" s="345" t="s">
        <v>1065</v>
      </c>
      <c r="F8" s="345" t="s">
        <v>852</v>
      </c>
      <c r="G8" s="345" t="s">
        <v>1064</v>
      </c>
      <c r="H8" s="348" t="s">
        <v>1065</v>
      </c>
    </row>
    <row r="9" spans="1:9" s="366" customFormat="1" ht="45" customHeight="1">
      <c r="A9" s="349" t="s">
        <v>842</v>
      </c>
      <c r="B9" s="913" t="s">
        <v>1179</v>
      </c>
      <c r="C9" s="914" t="s">
        <v>1179</v>
      </c>
      <c r="D9" s="914" t="s">
        <v>1179</v>
      </c>
      <c r="E9" s="914" t="s">
        <v>1179</v>
      </c>
      <c r="F9" s="914" t="s">
        <v>1179</v>
      </c>
      <c r="G9" s="914" t="s">
        <v>1179</v>
      </c>
      <c r="H9" s="914" t="s">
        <v>1179</v>
      </c>
    </row>
    <row r="10" spans="1:9" s="366" customFormat="1" ht="45" customHeight="1">
      <c r="A10" s="353" t="s">
        <v>1069</v>
      </c>
      <c r="B10" s="913" t="s">
        <v>1179</v>
      </c>
      <c r="C10" s="914" t="s">
        <v>1179</v>
      </c>
      <c r="D10" s="914" t="s">
        <v>1179</v>
      </c>
      <c r="E10" s="914" t="s">
        <v>1179</v>
      </c>
      <c r="F10" s="914" t="s">
        <v>1179</v>
      </c>
      <c r="G10" s="914" t="s">
        <v>1179</v>
      </c>
      <c r="H10" s="914" t="s">
        <v>1179</v>
      </c>
    </row>
    <row r="11" spans="1:9" s="366" customFormat="1" ht="45" customHeight="1">
      <c r="A11" s="353" t="s">
        <v>1070</v>
      </c>
      <c r="B11" s="913" t="s">
        <v>1179</v>
      </c>
      <c r="C11" s="914" t="s">
        <v>1179</v>
      </c>
      <c r="D11" s="914" t="s">
        <v>1179</v>
      </c>
      <c r="E11" s="914" t="s">
        <v>1179</v>
      </c>
      <c r="F11" s="914" t="s">
        <v>1179</v>
      </c>
      <c r="G11" s="914" t="s">
        <v>1179</v>
      </c>
      <c r="H11" s="914" t="s">
        <v>1179</v>
      </c>
    </row>
    <row r="12" spans="1:9" s="369" customFormat="1" ht="45" customHeight="1">
      <c r="A12" s="353" t="s">
        <v>1071</v>
      </c>
      <c r="B12" s="913" t="s">
        <v>1179</v>
      </c>
      <c r="C12" s="914" t="s">
        <v>1179</v>
      </c>
      <c r="D12" s="914" t="s">
        <v>1179</v>
      </c>
      <c r="E12" s="914" t="s">
        <v>1179</v>
      </c>
      <c r="F12" s="914" t="s">
        <v>1179</v>
      </c>
      <c r="G12" s="914" t="s">
        <v>1179</v>
      </c>
      <c r="H12" s="914" t="s">
        <v>1179</v>
      </c>
    </row>
    <row r="13" spans="1:9" s="369" customFormat="1" ht="6.75" customHeight="1" thickBot="1">
      <c r="A13" s="353"/>
      <c r="B13" s="390"/>
      <c r="C13" s="391"/>
      <c r="D13" s="391"/>
      <c r="E13" s="392"/>
      <c r="F13" s="392"/>
      <c r="G13" s="392"/>
      <c r="H13" s="392"/>
    </row>
    <row r="14" spans="1:9" s="140" customFormat="1" ht="54" customHeight="1">
      <c r="A14" s="1494" t="s">
        <v>1660</v>
      </c>
      <c r="B14" s="1494"/>
      <c r="C14" s="1494"/>
      <c r="D14" s="1494"/>
      <c r="E14" s="1494"/>
      <c r="F14" s="1494"/>
      <c r="G14" s="1494"/>
      <c r="H14" s="1494"/>
    </row>
    <row r="15" spans="1:9" s="373" customFormat="1" ht="18" customHeight="1">
      <c r="A15" s="1473" t="s">
        <v>1073</v>
      </c>
      <c r="B15" s="1473"/>
      <c r="C15" s="1473"/>
      <c r="D15" s="1473"/>
      <c r="E15" s="1473"/>
      <c r="F15" s="1473"/>
      <c r="G15" s="1473"/>
      <c r="H15" s="1473"/>
    </row>
    <row r="16" spans="1:9" ht="35.25" customHeight="1">
      <c r="A16" s="1473" t="s">
        <v>1661</v>
      </c>
      <c r="B16" s="1473"/>
      <c r="C16" s="1473"/>
      <c r="D16" s="1473"/>
      <c r="E16" s="1473"/>
      <c r="F16" s="1473"/>
      <c r="G16" s="1473"/>
      <c r="H16" s="1473"/>
    </row>
    <row r="17" spans="1:7" ht="15.75">
      <c r="B17" s="374"/>
      <c r="C17" s="374"/>
    </row>
    <row r="22" spans="1:7" hidden="1">
      <c r="G22" s="361" t="s">
        <v>1083</v>
      </c>
    </row>
    <row r="25" spans="1:7">
      <c r="A25" s="378"/>
    </row>
  </sheetData>
  <mergeCells count="11">
    <mergeCell ref="A14:H14"/>
    <mergeCell ref="A15:H15"/>
    <mergeCell ref="A16:H16"/>
    <mergeCell ref="G3:H3"/>
    <mergeCell ref="G4:H4"/>
    <mergeCell ref="A5:H5"/>
    <mergeCell ref="A6:H6"/>
    <mergeCell ref="A7:A8"/>
    <mergeCell ref="B7:B8"/>
    <mergeCell ref="C7:E7"/>
    <mergeCell ref="F7:H7"/>
  </mergeCells>
  <phoneticPr fontId="15" type="noConversion"/>
  <hyperlinks>
    <hyperlink ref="I4" location="預告統計資料發布時間表!A1" display="回發布時間表" xr:uid="{4B363C06-9105-4CD8-AF23-0A137B8F5D28}"/>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C7FB-473B-47D0-AF34-B53787DA8C31}">
  <sheetPr>
    <pageSetUpPr fitToPage="1"/>
  </sheetPr>
  <dimension ref="A1:H28"/>
  <sheetViews>
    <sheetView view="pageBreakPreview" topLeftCell="A3" zoomScaleNormal="60" zoomScaleSheetLayoutView="100" workbookViewId="0">
      <selection activeCell="G4" sqref="G4"/>
    </sheetView>
  </sheetViews>
  <sheetFormatPr defaultRowHeight="12"/>
  <cols>
    <col min="1" max="1" width="29.625" style="361" customWidth="1"/>
    <col min="2" max="2" width="39.5" style="361" customWidth="1"/>
    <col min="3" max="3" width="31.125" style="361" customWidth="1"/>
    <col min="4" max="4" width="13.5" style="361" customWidth="1"/>
    <col min="5" max="5" width="22.75" style="361" customWidth="1"/>
    <col min="6" max="8" width="19" style="361" customWidth="1"/>
    <col min="9" max="16384" width="9" style="361"/>
  </cols>
  <sheetData>
    <row r="1" spans="1:8" s="167" customFormat="1" ht="61.5" hidden="1" customHeight="1">
      <c r="A1" s="167" t="s">
        <v>1048</v>
      </c>
      <c r="C1" s="167" t="s">
        <v>1049</v>
      </c>
      <c r="D1" s="167" t="s">
        <v>1050</v>
      </c>
      <c r="E1" s="375" t="s">
        <v>1113</v>
      </c>
      <c r="F1" s="327"/>
      <c r="G1" s="328"/>
    </row>
    <row r="2" spans="1:8" s="167" customFormat="1" ht="86.25" hidden="1" customHeight="1">
      <c r="A2" s="329" t="s">
        <v>1114</v>
      </c>
      <c r="B2" s="357"/>
      <c r="C2" s="358"/>
      <c r="D2" s="167" t="s">
        <v>1107</v>
      </c>
    </row>
    <row r="3" spans="1:8" ht="18" customHeight="1" thickTop="1" thickBot="1">
      <c r="A3" s="331" t="s">
        <v>1054</v>
      </c>
      <c r="B3" s="332"/>
      <c r="C3" s="333"/>
      <c r="D3" s="360" t="s">
        <v>782</v>
      </c>
      <c r="E3" s="1509" t="s">
        <v>1078</v>
      </c>
      <c r="F3" s="1510"/>
    </row>
    <row r="4" spans="1:8" ht="18" customHeight="1" thickTop="1" thickBot="1">
      <c r="A4" s="336" t="s">
        <v>1056</v>
      </c>
      <c r="B4" s="337" t="s">
        <v>1057</v>
      </c>
      <c r="C4" s="338"/>
      <c r="D4" s="360" t="s">
        <v>1058</v>
      </c>
      <c r="E4" s="1509" t="s">
        <v>1115</v>
      </c>
      <c r="F4" s="1510"/>
      <c r="G4" s="1" t="s">
        <v>12</v>
      </c>
    </row>
    <row r="5" spans="1:8" ht="54" customHeight="1" thickTop="1">
      <c r="A5" s="1511" t="s">
        <v>1116</v>
      </c>
      <c r="B5" s="1511"/>
      <c r="C5" s="1511"/>
      <c r="D5" s="1511"/>
      <c r="E5" s="1512"/>
      <c r="F5" s="1512"/>
      <c r="G5" s="342"/>
      <c r="H5" s="342"/>
    </row>
    <row r="6" spans="1:8" ht="24" customHeight="1" thickBot="1">
      <c r="A6" s="1479" t="s">
        <v>1653</v>
      </c>
      <c r="B6" s="1479"/>
      <c r="C6" s="1479"/>
      <c r="D6" s="1479"/>
      <c r="E6" s="1513"/>
      <c r="F6" s="1513"/>
      <c r="G6" s="363"/>
      <c r="H6" s="363"/>
    </row>
    <row r="7" spans="1:8" s="366" customFormat="1" ht="66" customHeight="1" thickBot="1">
      <c r="A7" s="364" t="s">
        <v>968</v>
      </c>
      <c r="B7" s="393" t="s">
        <v>842</v>
      </c>
      <c r="C7" s="1533" t="s">
        <v>1064</v>
      </c>
      <c r="D7" s="1534"/>
      <c r="E7" s="1518" t="s">
        <v>1065</v>
      </c>
      <c r="F7" s="1519"/>
    </row>
    <row r="8" spans="1:8" s="366" customFormat="1" ht="45" customHeight="1">
      <c r="A8" s="394" t="s">
        <v>1118</v>
      </c>
      <c r="B8" s="913" t="s">
        <v>1179</v>
      </c>
      <c r="C8" s="1769" t="s">
        <v>1179</v>
      </c>
      <c r="D8" s="1770"/>
      <c r="E8" s="1769" t="s">
        <v>1179</v>
      </c>
      <c r="F8" s="1770"/>
    </row>
    <row r="9" spans="1:8" s="366" customFormat="1" ht="45" customHeight="1">
      <c r="A9" s="344" t="s">
        <v>1069</v>
      </c>
      <c r="B9" s="913" t="s">
        <v>1179</v>
      </c>
      <c r="C9" s="1769" t="s">
        <v>1179</v>
      </c>
      <c r="D9" s="1770"/>
      <c r="E9" s="1769" t="s">
        <v>1179</v>
      </c>
      <c r="F9" s="1770"/>
    </row>
    <row r="10" spans="1:8" s="366" customFormat="1" ht="45" customHeight="1">
      <c r="A10" s="344" t="s">
        <v>1070</v>
      </c>
      <c r="B10" s="913" t="s">
        <v>1179</v>
      </c>
      <c r="C10" s="1769" t="s">
        <v>1179</v>
      </c>
      <c r="D10" s="1770"/>
      <c r="E10" s="1769" t="s">
        <v>1179</v>
      </c>
      <c r="F10" s="1770"/>
    </row>
    <row r="11" spans="1:8" s="369" customFormat="1" ht="45" customHeight="1" thickBot="1">
      <c r="A11" s="344" t="s">
        <v>1071</v>
      </c>
      <c r="B11" s="913" t="s">
        <v>1179</v>
      </c>
      <c r="C11" s="1769" t="s">
        <v>1179</v>
      </c>
      <c r="D11" s="1770"/>
      <c r="E11" s="1769" t="s">
        <v>1179</v>
      </c>
      <c r="F11" s="1770"/>
    </row>
    <row r="12" spans="1:8" s="140" customFormat="1" ht="54.75" customHeight="1">
      <c r="A12" s="1494" t="s">
        <v>1662</v>
      </c>
      <c r="B12" s="1494"/>
      <c r="C12" s="1494"/>
      <c r="D12" s="1494"/>
      <c r="E12" s="1498"/>
      <c r="F12" s="1498"/>
      <c r="G12" s="355"/>
      <c r="H12" s="355"/>
    </row>
    <row r="13" spans="1:8" s="373" customFormat="1" ht="18" customHeight="1">
      <c r="A13" s="1473" t="s">
        <v>1073</v>
      </c>
      <c r="B13" s="1473"/>
      <c r="C13" s="1473"/>
      <c r="D13" s="1473"/>
      <c r="E13" s="355"/>
      <c r="F13" s="355"/>
      <c r="G13" s="355"/>
      <c r="H13" s="355"/>
    </row>
    <row r="14" spans="1:8" ht="36" customHeight="1">
      <c r="A14" s="1762" t="s">
        <v>1657</v>
      </c>
      <c r="B14" s="1762"/>
      <c r="C14" s="1762"/>
      <c r="D14" s="1762"/>
      <c r="E14" s="355"/>
      <c r="F14" s="355"/>
      <c r="G14" s="355"/>
      <c r="H14" s="355"/>
    </row>
    <row r="15" spans="1:8" ht="15.75">
      <c r="B15" s="374"/>
      <c r="C15" s="374"/>
    </row>
    <row r="28" spans="3:3" hidden="1">
      <c r="C28" s="361" t="s">
        <v>1083</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15" type="noConversion"/>
  <hyperlinks>
    <hyperlink ref="G4" location="預告統計資料發布時間表!A1" display="回發布時間表" xr:uid="{555E14B3-8CDE-4BE1-AD44-4A2D46511404}"/>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1EB2-4F83-4CB5-897B-178404BF162A}">
  <sheetPr>
    <pageSetUpPr fitToPage="1"/>
  </sheetPr>
  <dimension ref="A1:H29"/>
  <sheetViews>
    <sheetView view="pageBreakPreview" topLeftCell="A3" zoomScale="85" zoomScaleNormal="70" zoomScaleSheetLayoutView="85" workbookViewId="0">
      <selection activeCell="G4" sqref="G4"/>
    </sheetView>
  </sheetViews>
  <sheetFormatPr defaultColWidth="7" defaultRowHeight="12"/>
  <cols>
    <col min="1" max="1" width="34.25" style="361" customWidth="1"/>
    <col min="2" max="3" width="37.875" style="361" customWidth="1"/>
    <col min="4" max="4" width="12.875" style="361" customWidth="1"/>
    <col min="5" max="5" width="22.75" style="361" customWidth="1"/>
    <col min="6" max="8" width="19" style="361" customWidth="1"/>
    <col min="9" max="16384" width="7" style="361"/>
  </cols>
  <sheetData>
    <row r="1" spans="1:8" s="167" customFormat="1" ht="61.5" hidden="1" customHeight="1">
      <c r="A1" s="167" t="s">
        <v>1048</v>
      </c>
      <c r="C1" s="167" t="s">
        <v>1049</v>
      </c>
      <c r="D1" s="167" t="s">
        <v>1050</v>
      </c>
      <c r="E1" s="375" t="s">
        <v>1113</v>
      </c>
      <c r="F1" s="327"/>
      <c r="G1" s="328"/>
    </row>
    <row r="2" spans="1:8" s="167" customFormat="1" ht="86.25" hidden="1" customHeight="1">
      <c r="A2" s="329" t="s">
        <v>1114</v>
      </c>
      <c r="B2" s="357"/>
      <c r="C2" s="358"/>
      <c r="D2" s="167" t="s">
        <v>1107</v>
      </c>
    </row>
    <row r="3" spans="1:8" ht="18" customHeight="1" thickTop="1" thickBot="1">
      <c r="A3" s="331" t="s">
        <v>1054</v>
      </c>
      <c r="B3" s="332"/>
      <c r="C3" s="333"/>
      <c r="D3" s="360" t="s">
        <v>782</v>
      </c>
      <c r="E3" s="1509" t="s">
        <v>1078</v>
      </c>
      <c r="F3" s="1510"/>
    </row>
    <row r="4" spans="1:8" ht="18" customHeight="1" thickTop="1" thickBot="1">
      <c r="A4" s="336" t="s">
        <v>1056</v>
      </c>
      <c r="B4" s="337" t="s">
        <v>1057</v>
      </c>
      <c r="C4" s="338"/>
      <c r="D4" s="360" t="s">
        <v>1058</v>
      </c>
      <c r="E4" s="1509" t="s">
        <v>1121</v>
      </c>
      <c r="F4" s="1510"/>
      <c r="G4" s="1" t="s">
        <v>12</v>
      </c>
    </row>
    <row r="5" spans="1:8" ht="54" customHeight="1" thickTop="1">
      <c r="A5" s="1511" t="s">
        <v>1122</v>
      </c>
      <c r="B5" s="1511"/>
      <c r="C5" s="1511"/>
      <c r="D5" s="1511"/>
      <c r="E5" s="1512"/>
      <c r="F5" s="1512"/>
      <c r="G5" s="342"/>
      <c r="H5" s="342"/>
    </row>
    <row r="6" spans="1:8" ht="24" customHeight="1" thickBot="1">
      <c r="A6" s="1524" t="s">
        <v>1663</v>
      </c>
      <c r="B6" s="1524"/>
      <c r="C6" s="1524"/>
      <c r="D6" s="1524"/>
      <c r="E6" s="1525"/>
      <c r="F6" s="1525"/>
      <c r="G6" s="363"/>
      <c r="H6" s="363"/>
    </row>
    <row r="7" spans="1:8" s="366" customFormat="1" ht="66" customHeight="1" thickBot="1">
      <c r="A7" s="364" t="s">
        <v>1124</v>
      </c>
      <c r="B7" s="395" t="s">
        <v>1125</v>
      </c>
      <c r="C7" s="1539" t="s">
        <v>1126</v>
      </c>
      <c r="D7" s="1540"/>
      <c r="E7" s="1541" t="s">
        <v>1127</v>
      </c>
      <c r="F7" s="1542"/>
    </row>
    <row r="8" spans="1:8" s="369" customFormat="1" ht="52.5" customHeight="1">
      <c r="A8" s="396" t="s">
        <v>1128</v>
      </c>
      <c r="B8" s="909" t="s">
        <v>1179</v>
      </c>
      <c r="C8" s="1771" t="s">
        <v>1179</v>
      </c>
      <c r="D8" s="1760"/>
      <c r="E8" s="1771" t="s">
        <v>1179</v>
      </c>
      <c r="F8" s="1760"/>
    </row>
    <row r="9" spans="1:8" s="369" customFormat="1" ht="52.5" customHeight="1">
      <c r="A9" s="396" t="s">
        <v>1129</v>
      </c>
      <c r="B9" s="909" t="s">
        <v>1179</v>
      </c>
      <c r="C9" s="1771" t="s">
        <v>1179</v>
      </c>
      <c r="D9" s="1760"/>
      <c r="E9" s="1771" t="s">
        <v>1179</v>
      </c>
      <c r="F9" s="1760"/>
    </row>
    <row r="10" spans="1:8" s="369" customFormat="1" ht="52.5" customHeight="1">
      <c r="A10" s="396" t="s">
        <v>1130</v>
      </c>
      <c r="B10" s="909" t="s">
        <v>1179</v>
      </c>
      <c r="C10" s="1771" t="s">
        <v>1179</v>
      </c>
      <c r="D10" s="1760"/>
      <c r="E10" s="1771" t="s">
        <v>1179</v>
      </c>
      <c r="F10" s="1760"/>
    </row>
    <row r="11" spans="1:8" s="369" customFormat="1" ht="52.5" customHeight="1">
      <c r="A11" s="396" t="s">
        <v>1131</v>
      </c>
      <c r="B11" s="909" t="s">
        <v>1179</v>
      </c>
      <c r="C11" s="1771" t="s">
        <v>1179</v>
      </c>
      <c r="D11" s="1760"/>
      <c r="E11" s="1771" t="s">
        <v>1179</v>
      </c>
      <c r="F11" s="1760"/>
    </row>
    <row r="12" spans="1:8" s="369" customFormat="1" ht="52.5" customHeight="1">
      <c r="A12" s="396" t="s">
        <v>1132</v>
      </c>
      <c r="B12" s="909" t="s">
        <v>1179</v>
      </c>
      <c r="C12" s="1771" t="s">
        <v>1179</v>
      </c>
      <c r="D12" s="1760"/>
      <c r="E12" s="1771" t="s">
        <v>1179</v>
      </c>
      <c r="F12" s="1760"/>
    </row>
    <row r="13" spans="1:8" s="369" customFormat="1" ht="52.5" customHeight="1" thickBot="1">
      <c r="A13" s="396" t="s">
        <v>1133</v>
      </c>
      <c r="B13" s="909" t="s">
        <v>1179</v>
      </c>
      <c r="C13" s="1771" t="s">
        <v>1179</v>
      </c>
      <c r="D13" s="1760"/>
      <c r="E13" s="1771" t="s">
        <v>1179</v>
      </c>
      <c r="F13" s="1760"/>
    </row>
    <row r="14" spans="1:8" s="140" customFormat="1" ht="59.25" customHeight="1">
      <c r="A14" s="1494" t="s">
        <v>1664</v>
      </c>
      <c r="B14" s="1494"/>
      <c r="C14" s="1494"/>
      <c r="D14" s="1494"/>
      <c r="E14" s="1498"/>
      <c r="F14" s="1498"/>
      <c r="G14" s="355"/>
      <c r="H14" s="355"/>
    </row>
    <row r="15" spans="1:8" s="373" customFormat="1" ht="18" customHeight="1">
      <c r="A15" s="1473" t="s">
        <v>1073</v>
      </c>
      <c r="B15" s="1473"/>
      <c r="C15" s="1473"/>
      <c r="D15" s="1473"/>
      <c r="E15" s="355"/>
      <c r="F15" s="355"/>
      <c r="G15" s="355"/>
      <c r="H15" s="355"/>
    </row>
    <row r="16" spans="1:8" ht="51.75" customHeight="1">
      <c r="A16" s="1473" t="s">
        <v>1665</v>
      </c>
      <c r="B16" s="1473"/>
      <c r="C16" s="1473"/>
      <c r="D16" s="1473"/>
      <c r="E16" s="355"/>
      <c r="F16" s="355"/>
      <c r="G16" s="355"/>
      <c r="H16" s="355"/>
    </row>
    <row r="17" spans="2:3" ht="15.75">
      <c r="B17" s="374"/>
      <c r="C17" s="374"/>
    </row>
    <row r="29" spans="2:3" hidden="1">
      <c r="C29" s="361" t="s">
        <v>1083</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15" type="noConversion"/>
  <hyperlinks>
    <hyperlink ref="G4" location="預告統計資料發布時間表!A1" display="回發布時間表" xr:uid="{9C3A1340-368C-45ED-ACA4-C65BCD49DAF2}"/>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D420-8111-487C-85BA-E0E34C4E2E74}">
  <sheetPr>
    <pageSetUpPr fitToPage="1"/>
  </sheetPr>
  <dimension ref="A1:O41"/>
  <sheetViews>
    <sheetView zoomScale="80" zoomScaleNormal="80" workbookViewId="0">
      <selection activeCell="H2" sqref="H2"/>
    </sheetView>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8" width="14" style="139" customWidth="1"/>
    <col min="9"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320" t="s">
        <v>834</v>
      </c>
      <c r="F2" s="1318"/>
      <c r="G2" s="1319"/>
      <c r="H2" s="1" t="s">
        <v>12</v>
      </c>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1666</v>
      </c>
      <c r="B5" s="1323"/>
      <c r="C5" s="1323"/>
      <c r="D5" s="1323"/>
      <c r="E5" s="1323"/>
      <c r="F5" s="1323"/>
      <c r="G5" s="1323"/>
    </row>
    <row r="6" spans="1:9" ht="19.5" customHeight="1">
      <c r="A6" s="1309" t="s">
        <v>790</v>
      </c>
      <c r="B6" s="1309"/>
      <c r="C6" s="1310"/>
      <c r="D6" s="1313" t="s">
        <v>837</v>
      </c>
      <c r="E6" s="143"/>
      <c r="F6" s="143"/>
      <c r="G6" s="1315" t="s">
        <v>838</v>
      </c>
    </row>
    <row r="7" spans="1:9" ht="48" customHeight="1" thickBot="1">
      <c r="A7" s="1311"/>
      <c r="B7" s="1311"/>
      <c r="C7" s="1312"/>
      <c r="D7" s="1314"/>
      <c r="E7" s="144" t="s">
        <v>839</v>
      </c>
      <c r="F7" s="145" t="s">
        <v>840</v>
      </c>
      <c r="G7" s="1316"/>
    </row>
    <row r="8" spans="1:9" ht="32.1" customHeight="1" thickBot="1">
      <c r="A8" s="1330" t="s">
        <v>841</v>
      </c>
      <c r="B8" s="1332" t="s">
        <v>842</v>
      </c>
      <c r="C8" s="1333"/>
      <c r="D8" s="146" t="s">
        <v>1667</v>
      </c>
      <c r="E8" s="147">
        <v>0</v>
      </c>
      <c r="F8" s="148">
        <v>0</v>
      </c>
      <c r="G8" s="149" t="s">
        <v>1668</v>
      </c>
    </row>
    <row r="9" spans="1:9" ht="32.1" customHeight="1" thickBot="1">
      <c r="A9" s="1330"/>
      <c r="B9" s="1334" t="s">
        <v>845</v>
      </c>
      <c r="C9" s="1335"/>
      <c r="D9" s="150" t="s">
        <v>1667</v>
      </c>
      <c r="E9" s="147">
        <v>0</v>
      </c>
      <c r="F9" s="148">
        <v>0</v>
      </c>
      <c r="G9" s="151" t="s">
        <v>1668</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1667</v>
      </c>
      <c r="E12" s="147">
        <v>0</v>
      </c>
      <c r="F12" s="148">
        <v>0</v>
      </c>
      <c r="G12" s="155" t="s">
        <v>1668</v>
      </c>
    </row>
    <row r="13" spans="1:9" ht="32.1" customHeight="1" thickBot="1">
      <c r="A13" s="1340"/>
      <c r="B13" s="1336" t="s">
        <v>849</v>
      </c>
      <c r="C13" s="1337"/>
      <c r="D13" s="150" t="s">
        <v>1667</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1667</v>
      </c>
      <c r="E15" s="147">
        <v>0</v>
      </c>
      <c r="F15" s="148">
        <v>0</v>
      </c>
      <c r="G15" s="156">
        <v>0</v>
      </c>
    </row>
    <row r="16" spans="1:9" ht="32.1" customHeight="1" thickBot="1">
      <c r="A16" s="1340"/>
      <c r="B16" s="1325"/>
      <c r="C16" s="154" t="s">
        <v>853</v>
      </c>
      <c r="D16" s="150" t="s">
        <v>1667</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1668</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1669</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5" type="noConversion"/>
  <hyperlinks>
    <hyperlink ref="H2" location="預告統計資料發布時間表!A1" display="回發布時間表" xr:uid="{DF949E80-5D7E-42CB-A5D6-510C90E4BCC7}"/>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0EBE-BFD5-431E-976D-1483F35D78E1}">
  <dimension ref="A1:AY36"/>
  <sheetViews>
    <sheetView topLeftCell="AD1" workbookViewId="0">
      <selection activeCell="AP3" sqref="AP3"/>
    </sheetView>
  </sheetViews>
  <sheetFormatPr defaultRowHeight="16.5"/>
  <cols>
    <col min="1" max="1" width="12.625" style="918" customWidth="1"/>
    <col min="2" max="3" width="7.75" style="918" customWidth="1"/>
    <col min="4" max="4" width="8.625" style="918" customWidth="1"/>
    <col min="5" max="5" width="9.375" style="918" customWidth="1"/>
    <col min="6" max="21" width="7.75" style="918" customWidth="1"/>
    <col min="22" max="22" width="10.5" style="918" customWidth="1"/>
    <col min="23" max="23" width="23" style="918" customWidth="1"/>
    <col min="24" max="25" width="12.625" style="918" customWidth="1"/>
    <col min="26" max="41" width="11.25" style="918" customWidth="1"/>
    <col min="42" max="42" width="9" style="918" customWidth="1"/>
    <col min="43" max="16384" width="9" style="918"/>
  </cols>
  <sheetData>
    <row r="1" spans="1:51" ht="17.25" customHeight="1">
      <c r="A1" s="915" t="s">
        <v>960</v>
      </c>
      <c r="B1" s="916"/>
      <c r="C1" s="917"/>
      <c r="D1" s="917"/>
      <c r="T1" s="1772" t="s">
        <v>1136</v>
      </c>
      <c r="U1" s="1772"/>
      <c r="V1" s="1773" t="s">
        <v>1671</v>
      </c>
      <c r="W1" s="1773"/>
      <c r="X1" s="1773"/>
      <c r="Y1" s="915" t="s">
        <v>960</v>
      </c>
      <c r="Z1" s="919"/>
      <c r="AA1" s="917"/>
      <c r="AK1" s="1772" t="s">
        <v>1136</v>
      </c>
      <c r="AL1" s="1772"/>
      <c r="AM1" s="1773" t="s">
        <v>1671</v>
      </c>
      <c r="AN1" s="1773"/>
      <c r="AO1" s="1773"/>
    </row>
    <row r="2" spans="1:51" ht="17.25" customHeight="1">
      <c r="A2" s="920" t="s">
        <v>1672</v>
      </c>
      <c r="B2" s="921" t="s">
        <v>1673</v>
      </c>
      <c r="C2" s="921"/>
      <c r="D2" s="922"/>
      <c r="T2" s="1774" t="s">
        <v>1140</v>
      </c>
      <c r="U2" s="1774"/>
      <c r="V2" s="1775" t="s">
        <v>1674</v>
      </c>
      <c r="W2" s="1775"/>
      <c r="X2" s="1775"/>
      <c r="Y2" s="920" t="s">
        <v>1672</v>
      </c>
      <c r="Z2" s="923" t="s">
        <v>1673</v>
      </c>
      <c r="AA2" s="924"/>
      <c r="AB2" s="925"/>
      <c r="AK2" s="1774" t="s">
        <v>1140</v>
      </c>
      <c r="AL2" s="1774"/>
      <c r="AM2" s="1775" t="s">
        <v>1674</v>
      </c>
      <c r="AN2" s="1775"/>
      <c r="AO2" s="1775"/>
    </row>
    <row r="3" spans="1:51" s="927" customFormat="1" ht="27.75">
      <c r="A3" s="1776" t="s">
        <v>1675</v>
      </c>
      <c r="B3" s="1776"/>
      <c r="C3" s="1776"/>
      <c r="D3" s="1776"/>
      <c r="E3" s="1776"/>
      <c r="F3" s="1776"/>
      <c r="G3" s="1776"/>
      <c r="H3" s="1776"/>
      <c r="I3" s="1776"/>
      <c r="J3" s="1776"/>
      <c r="K3" s="1776"/>
      <c r="L3" s="1776"/>
      <c r="M3" s="1776"/>
      <c r="N3" s="1776"/>
      <c r="O3" s="1776"/>
      <c r="P3" s="1776"/>
      <c r="Q3" s="1776"/>
      <c r="R3" s="1776"/>
      <c r="S3" s="1776"/>
      <c r="T3" s="1776"/>
      <c r="U3" s="1776"/>
      <c r="V3" s="1776"/>
      <c r="W3" s="1776"/>
      <c r="X3" s="1776"/>
      <c r="Y3" s="1776" t="s">
        <v>1675</v>
      </c>
      <c r="Z3" s="1776"/>
      <c r="AA3" s="1776"/>
      <c r="AB3" s="1776"/>
      <c r="AC3" s="1776"/>
      <c r="AD3" s="1776"/>
      <c r="AE3" s="1776"/>
      <c r="AF3" s="1776"/>
      <c r="AG3" s="1776"/>
      <c r="AH3" s="1776"/>
      <c r="AI3" s="1776"/>
      <c r="AJ3" s="1776"/>
      <c r="AK3" s="1776"/>
      <c r="AL3" s="1776"/>
      <c r="AM3" s="1776"/>
      <c r="AN3" s="1776"/>
      <c r="AO3" s="1776"/>
      <c r="AP3" s="1" t="s">
        <v>12</v>
      </c>
      <c r="AQ3" s="926"/>
    </row>
    <row r="4" spans="1:51" ht="34.5" customHeight="1">
      <c r="A4" s="1777" t="s">
        <v>1676</v>
      </c>
      <c r="B4" s="1777"/>
      <c r="C4" s="1777"/>
      <c r="D4" s="1777"/>
      <c r="E4" s="1777"/>
      <c r="F4" s="1777"/>
      <c r="G4" s="1777"/>
      <c r="H4" s="1777"/>
      <c r="I4" s="1777"/>
      <c r="J4" s="1777"/>
      <c r="K4" s="1777"/>
      <c r="L4" s="1777"/>
      <c r="M4" s="1777"/>
      <c r="N4" s="1777"/>
      <c r="O4" s="1777"/>
      <c r="P4" s="1777"/>
      <c r="Q4" s="1777"/>
      <c r="R4" s="1777"/>
      <c r="S4" s="1777"/>
      <c r="T4" s="1777"/>
      <c r="U4" s="1777"/>
      <c r="V4" s="1777"/>
      <c r="W4" s="1777"/>
      <c r="X4" s="1777"/>
      <c r="Y4" s="1778" t="s">
        <v>1676</v>
      </c>
      <c r="Z4" s="1778"/>
      <c r="AA4" s="1778"/>
      <c r="AB4" s="1778"/>
      <c r="AC4" s="1778"/>
      <c r="AD4" s="1778"/>
      <c r="AE4" s="1778"/>
      <c r="AF4" s="1778"/>
      <c r="AG4" s="1778"/>
      <c r="AH4" s="1778"/>
      <c r="AI4" s="1778"/>
      <c r="AJ4" s="1778"/>
      <c r="AK4" s="1778"/>
      <c r="AL4" s="1778"/>
      <c r="AM4" s="1778"/>
      <c r="AN4" s="1778"/>
      <c r="AO4" s="1778"/>
    </row>
    <row r="5" spans="1:51" s="930" customFormat="1" ht="17.25" customHeight="1">
      <c r="A5" s="1779" t="s">
        <v>1677</v>
      </c>
      <c r="B5" s="1780" t="s">
        <v>1678</v>
      </c>
      <c r="C5" s="1780" t="s">
        <v>1679</v>
      </c>
      <c r="D5" s="1780" t="s">
        <v>1680</v>
      </c>
      <c r="E5" s="1780" t="s">
        <v>1681</v>
      </c>
      <c r="F5" s="1781" t="s">
        <v>1682</v>
      </c>
      <c r="G5" s="1781"/>
      <c r="H5" s="1781"/>
      <c r="I5" s="1781"/>
      <c r="J5" s="1781"/>
      <c r="K5" s="1781"/>
      <c r="L5" s="1781"/>
      <c r="M5" s="1781"/>
      <c r="N5" s="1781"/>
      <c r="O5" s="1781"/>
      <c r="P5" s="1781"/>
      <c r="Q5" s="1781"/>
      <c r="R5" s="1780" t="s">
        <v>1683</v>
      </c>
      <c r="S5" s="1780"/>
      <c r="T5" s="1780"/>
      <c r="U5" s="1780" t="s">
        <v>1684</v>
      </c>
      <c r="V5" s="1785" t="s">
        <v>1685</v>
      </c>
      <c r="W5" s="1785"/>
      <c r="X5" s="1785"/>
      <c r="Y5" s="1781" t="s">
        <v>1677</v>
      </c>
      <c r="Z5" s="1781" t="s">
        <v>1686</v>
      </c>
      <c r="AA5" s="1781"/>
      <c r="AB5" s="1781"/>
      <c r="AC5" s="1781"/>
      <c r="AD5" s="1778" t="s">
        <v>1687</v>
      </c>
      <c r="AE5" s="1778"/>
      <c r="AF5" s="1778"/>
      <c r="AG5" s="1778"/>
      <c r="AH5" s="1778"/>
      <c r="AI5" s="1778"/>
      <c r="AJ5" s="1778"/>
      <c r="AK5" s="1778"/>
      <c r="AL5" s="1778"/>
      <c r="AM5" s="1778"/>
      <c r="AN5" s="1778"/>
      <c r="AO5" s="1778"/>
      <c r="AP5" s="929"/>
      <c r="AQ5" s="929"/>
      <c r="AR5" s="929"/>
      <c r="AS5" s="929"/>
      <c r="AT5" s="929"/>
      <c r="AU5" s="929"/>
      <c r="AV5" s="929"/>
      <c r="AW5" s="929"/>
      <c r="AX5" s="929"/>
      <c r="AY5" s="929"/>
    </row>
    <row r="6" spans="1:51" ht="17.25" customHeight="1">
      <c r="A6" s="1779"/>
      <c r="B6" s="1780"/>
      <c r="C6" s="1780"/>
      <c r="D6" s="1780"/>
      <c r="E6" s="1780"/>
      <c r="F6" s="1780" t="s">
        <v>986</v>
      </c>
      <c r="G6" s="1780"/>
      <c r="H6" s="1780"/>
      <c r="I6" s="1781" t="s">
        <v>1688</v>
      </c>
      <c r="J6" s="1781"/>
      <c r="K6" s="1781"/>
      <c r="L6" s="1781" t="s">
        <v>1689</v>
      </c>
      <c r="M6" s="1781"/>
      <c r="N6" s="1781"/>
      <c r="O6" s="1781" t="s">
        <v>1690</v>
      </c>
      <c r="P6" s="1781"/>
      <c r="Q6" s="1781"/>
      <c r="R6" s="1780"/>
      <c r="S6" s="1780"/>
      <c r="T6" s="1780"/>
      <c r="U6" s="1780"/>
      <c r="V6" s="1781" t="s">
        <v>1691</v>
      </c>
      <c r="W6" s="1780" t="s">
        <v>1692</v>
      </c>
      <c r="X6" s="1780" t="s">
        <v>1693</v>
      </c>
      <c r="Y6" s="1781"/>
      <c r="Z6" s="1781"/>
      <c r="AA6" s="1781"/>
      <c r="AB6" s="1781"/>
      <c r="AC6" s="1781"/>
      <c r="AD6" s="1782" t="s">
        <v>1694</v>
      </c>
      <c r="AE6" s="1782"/>
      <c r="AF6" s="1783" t="s">
        <v>1695</v>
      </c>
      <c r="AG6" s="1783"/>
      <c r="AH6" s="1783"/>
      <c r="AI6" s="1783"/>
      <c r="AJ6" s="1783"/>
      <c r="AK6" s="1784" t="s">
        <v>1696</v>
      </c>
      <c r="AL6" s="1790" t="s">
        <v>1697</v>
      </c>
      <c r="AM6" s="1780" t="s">
        <v>1698</v>
      </c>
      <c r="AN6" s="1778" t="s">
        <v>1699</v>
      </c>
      <c r="AO6" s="1778"/>
      <c r="AP6" s="931"/>
      <c r="AQ6" s="931"/>
      <c r="AR6" s="931"/>
      <c r="AS6" s="931"/>
      <c r="AT6" s="931"/>
      <c r="AU6" s="931"/>
      <c r="AV6" s="931"/>
      <c r="AW6" s="931"/>
      <c r="AX6" s="931"/>
      <c r="AY6" s="931"/>
    </row>
    <row r="7" spans="1:51" ht="17.25" customHeight="1">
      <c r="A7" s="1779"/>
      <c r="B7" s="1780"/>
      <c r="C7" s="1780"/>
      <c r="D7" s="1780"/>
      <c r="E7" s="1780"/>
      <c r="F7" s="1781" t="s">
        <v>986</v>
      </c>
      <c r="G7" s="1781" t="s">
        <v>1333</v>
      </c>
      <c r="H7" s="1781" t="s">
        <v>1334</v>
      </c>
      <c r="I7" s="1781" t="s">
        <v>986</v>
      </c>
      <c r="J7" s="1781" t="s">
        <v>1333</v>
      </c>
      <c r="K7" s="1781" t="s">
        <v>1334</v>
      </c>
      <c r="L7" s="1781" t="s">
        <v>986</v>
      </c>
      <c r="M7" s="1781" t="s">
        <v>1333</v>
      </c>
      <c r="N7" s="1781" t="s">
        <v>1334</v>
      </c>
      <c r="O7" s="1781" t="s">
        <v>986</v>
      </c>
      <c r="P7" s="1781" t="s">
        <v>1333</v>
      </c>
      <c r="Q7" s="1781" t="s">
        <v>1334</v>
      </c>
      <c r="R7" s="1781" t="s">
        <v>986</v>
      </c>
      <c r="S7" s="1781" t="s">
        <v>1333</v>
      </c>
      <c r="T7" s="1781" t="s">
        <v>1334</v>
      </c>
      <c r="U7" s="1780"/>
      <c r="V7" s="1781"/>
      <c r="W7" s="1780"/>
      <c r="X7" s="1780"/>
      <c r="Y7" s="1781"/>
      <c r="Z7" s="1781" t="s">
        <v>986</v>
      </c>
      <c r="AA7" s="1780" t="s">
        <v>1700</v>
      </c>
      <c r="AB7" s="1781" t="s">
        <v>1701</v>
      </c>
      <c r="AC7" s="1781" t="s">
        <v>1702</v>
      </c>
      <c r="AD7" s="1787" t="s">
        <v>1703</v>
      </c>
      <c r="AE7" s="1780" t="s">
        <v>1704</v>
      </c>
      <c r="AF7" s="1788" t="s">
        <v>1705</v>
      </c>
      <c r="AG7" s="1783" t="s">
        <v>1706</v>
      </c>
      <c r="AH7" s="1783"/>
      <c r="AI7" s="1783"/>
      <c r="AJ7" s="1783"/>
      <c r="AK7" s="1784"/>
      <c r="AL7" s="1790"/>
      <c r="AM7" s="1780"/>
      <c r="AN7" s="1783" t="s">
        <v>1707</v>
      </c>
      <c r="AO7" s="1789" t="s">
        <v>1708</v>
      </c>
      <c r="AP7" s="932"/>
      <c r="AQ7" s="932"/>
      <c r="AR7" s="932"/>
      <c r="AS7" s="932"/>
      <c r="AT7" s="932"/>
      <c r="AU7" s="932"/>
      <c r="AV7" s="932"/>
      <c r="AW7" s="932"/>
      <c r="AX7" s="932"/>
      <c r="AY7" s="932"/>
    </row>
    <row r="8" spans="1:51" ht="17.25" customHeight="1">
      <c r="A8" s="1779"/>
      <c r="B8" s="1780"/>
      <c r="C8" s="1780"/>
      <c r="D8" s="1780"/>
      <c r="E8" s="1780"/>
      <c r="F8" s="1781"/>
      <c r="G8" s="1781"/>
      <c r="H8" s="1781"/>
      <c r="I8" s="1781"/>
      <c r="J8" s="1781"/>
      <c r="K8" s="1781"/>
      <c r="L8" s="1781"/>
      <c r="M8" s="1781"/>
      <c r="N8" s="1781"/>
      <c r="O8" s="1781"/>
      <c r="P8" s="1781"/>
      <c r="Q8" s="1781"/>
      <c r="R8" s="1781"/>
      <c r="S8" s="1781"/>
      <c r="T8" s="1781"/>
      <c r="U8" s="1780"/>
      <c r="V8" s="1781"/>
      <c r="W8" s="1780"/>
      <c r="X8" s="1780"/>
      <c r="Y8" s="1781"/>
      <c r="Z8" s="1781"/>
      <c r="AA8" s="1780"/>
      <c r="AB8" s="1781"/>
      <c r="AC8" s="1781"/>
      <c r="AD8" s="1787"/>
      <c r="AE8" s="1780"/>
      <c r="AF8" s="1788"/>
      <c r="AG8" s="1780" t="s">
        <v>1709</v>
      </c>
      <c r="AH8" s="1783" t="s">
        <v>1710</v>
      </c>
      <c r="AI8" s="1783"/>
      <c r="AJ8" s="1783"/>
      <c r="AK8" s="1784"/>
      <c r="AL8" s="1790"/>
      <c r="AM8" s="1780"/>
      <c r="AN8" s="1783"/>
      <c r="AO8" s="1789"/>
      <c r="AP8" s="932"/>
      <c r="AQ8" s="932"/>
      <c r="AR8" s="932"/>
      <c r="AS8" s="932"/>
      <c r="AT8" s="932"/>
      <c r="AU8" s="932"/>
      <c r="AV8" s="932"/>
      <c r="AW8" s="932"/>
      <c r="AX8" s="932"/>
      <c r="AY8" s="932"/>
    </row>
    <row r="9" spans="1:51" ht="17.25" customHeight="1">
      <c r="A9" s="1779"/>
      <c r="B9" s="1780"/>
      <c r="C9" s="1780"/>
      <c r="D9" s="1780"/>
      <c r="E9" s="1780"/>
      <c r="F9" s="1781"/>
      <c r="G9" s="1781"/>
      <c r="H9" s="1781"/>
      <c r="I9" s="1781"/>
      <c r="J9" s="1781"/>
      <c r="K9" s="1781"/>
      <c r="L9" s="1781"/>
      <c r="M9" s="1781"/>
      <c r="N9" s="1781"/>
      <c r="O9" s="1781"/>
      <c r="P9" s="1781"/>
      <c r="Q9" s="1781"/>
      <c r="R9" s="1781"/>
      <c r="S9" s="1781"/>
      <c r="T9" s="1781"/>
      <c r="U9" s="1780"/>
      <c r="V9" s="1781"/>
      <c r="W9" s="1780"/>
      <c r="X9" s="1780"/>
      <c r="Y9" s="1781"/>
      <c r="Z9" s="1781"/>
      <c r="AA9" s="1780"/>
      <c r="AB9" s="1781"/>
      <c r="AC9" s="1781"/>
      <c r="AD9" s="1787"/>
      <c r="AE9" s="1780"/>
      <c r="AF9" s="1788"/>
      <c r="AG9" s="1780"/>
      <c r="AH9" s="928" t="s">
        <v>986</v>
      </c>
      <c r="AI9" s="928" t="s">
        <v>1333</v>
      </c>
      <c r="AJ9" s="928" t="s">
        <v>1334</v>
      </c>
      <c r="AK9" s="1784"/>
      <c r="AL9" s="1790"/>
      <c r="AM9" s="1780"/>
      <c r="AN9" s="1783"/>
      <c r="AO9" s="1789"/>
      <c r="AP9" s="932"/>
      <c r="AQ9" s="932"/>
      <c r="AR9" s="932"/>
      <c r="AS9" s="932"/>
      <c r="AT9" s="932"/>
      <c r="AU9" s="932"/>
      <c r="AV9" s="932"/>
      <c r="AW9" s="932"/>
      <c r="AX9" s="932"/>
      <c r="AY9" s="932"/>
    </row>
    <row r="10" spans="1:51" s="938" customFormat="1">
      <c r="A10" s="1779"/>
      <c r="B10" s="928" t="s">
        <v>1711</v>
      </c>
      <c r="C10" s="933" t="s">
        <v>1712</v>
      </c>
      <c r="D10" s="933" t="s">
        <v>1713</v>
      </c>
      <c r="E10" s="933" t="s">
        <v>1714</v>
      </c>
      <c r="F10" s="933" t="s">
        <v>1714</v>
      </c>
      <c r="G10" s="933" t="s">
        <v>1714</v>
      </c>
      <c r="H10" s="933" t="s">
        <v>1714</v>
      </c>
      <c r="I10" s="933" t="s">
        <v>1714</v>
      </c>
      <c r="J10" s="933" t="s">
        <v>1714</v>
      </c>
      <c r="K10" s="933" t="s">
        <v>1714</v>
      </c>
      <c r="L10" s="933" t="s">
        <v>1714</v>
      </c>
      <c r="M10" s="933" t="s">
        <v>1714</v>
      </c>
      <c r="N10" s="933" t="s">
        <v>1714</v>
      </c>
      <c r="O10" s="933" t="s">
        <v>1714</v>
      </c>
      <c r="P10" s="933" t="s">
        <v>1714</v>
      </c>
      <c r="Q10" s="933" t="s">
        <v>1714</v>
      </c>
      <c r="R10" s="933" t="s">
        <v>1714</v>
      </c>
      <c r="S10" s="933" t="s">
        <v>1714</v>
      </c>
      <c r="T10" s="933" t="s">
        <v>1714</v>
      </c>
      <c r="U10" s="933" t="s">
        <v>1712</v>
      </c>
      <c r="V10" s="1781"/>
      <c r="W10" s="1780"/>
      <c r="X10" s="1780"/>
      <c r="Y10" s="1781"/>
      <c r="Z10" s="1781"/>
      <c r="AA10" s="1780"/>
      <c r="AB10" s="1781"/>
      <c r="AC10" s="1781"/>
      <c r="AD10" s="934" t="s">
        <v>1715</v>
      </c>
      <c r="AE10" s="933" t="s">
        <v>1716</v>
      </c>
      <c r="AF10" s="933" t="s">
        <v>1717</v>
      </c>
      <c r="AG10" s="933" t="s">
        <v>1717</v>
      </c>
      <c r="AH10" s="934" t="s">
        <v>1718</v>
      </c>
      <c r="AI10" s="934" t="s">
        <v>1718</v>
      </c>
      <c r="AJ10" s="934" t="s">
        <v>1718</v>
      </c>
      <c r="AK10" s="933" t="s">
        <v>1719</v>
      </c>
      <c r="AL10" s="933" t="s">
        <v>1719</v>
      </c>
      <c r="AM10" s="933" t="s">
        <v>1720</v>
      </c>
      <c r="AN10" s="935" t="s">
        <v>1721</v>
      </c>
      <c r="AO10" s="936" t="s">
        <v>1721</v>
      </c>
      <c r="AP10" s="937"/>
      <c r="AQ10" s="937"/>
      <c r="AR10" s="937"/>
      <c r="AS10" s="937"/>
      <c r="AT10" s="937"/>
      <c r="AU10" s="937"/>
      <c r="AV10" s="937"/>
      <c r="AW10" s="937"/>
      <c r="AX10" s="937"/>
      <c r="AY10" s="937"/>
    </row>
    <row r="11" spans="1:51" ht="21.75" customHeight="1">
      <c r="A11" s="939" t="s">
        <v>1118</v>
      </c>
      <c r="B11" s="940">
        <f t="shared" ref="B11:X11" si="0">SUM(B12:B23)</f>
        <v>12</v>
      </c>
      <c r="C11" s="940">
        <f t="shared" si="0"/>
        <v>12</v>
      </c>
      <c r="D11" s="940">
        <f t="shared" si="0"/>
        <v>4908</v>
      </c>
      <c r="E11" s="940">
        <f t="shared" si="0"/>
        <v>10375</v>
      </c>
      <c r="F11" s="940">
        <f t="shared" si="0"/>
        <v>148</v>
      </c>
      <c r="G11" s="940">
        <f t="shared" si="0"/>
        <v>114</v>
      </c>
      <c r="H11" s="940">
        <f t="shared" si="0"/>
        <v>34</v>
      </c>
      <c r="I11" s="940">
        <f t="shared" si="0"/>
        <v>12</v>
      </c>
      <c r="J11" s="940">
        <f t="shared" si="0"/>
        <v>8</v>
      </c>
      <c r="K11" s="940">
        <f t="shared" si="0"/>
        <v>4</v>
      </c>
      <c r="L11" s="940">
        <f t="shared" si="0"/>
        <v>99</v>
      </c>
      <c r="M11" s="940">
        <f t="shared" si="0"/>
        <v>76</v>
      </c>
      <c r="N11" s="940">
        <f t="shared" si="0"/>
        <v>23</v>
      </c>
      <c r="O11" s="940">
        <f t="shared" si="0"/>
        <v>36</v>
      </c>
      <c r="P11" s="940">
        <f t="shared" si="0"/>
        <v>29</v>
      </c>
      <c r="Q11" s="940">
        <f t="shared" si="0"/>
        <v>7</v>
      </c>
      <c r="R11" s="940">
        <f t="shared" si="0"/>
        <v>878</v>
      </c>
      <c r="S11" s="940">
        <f t="shared" si="0"/>
        <v>476</v>
      </c>
      <c r="T11" s="940">
        <f t="shared" si="0"/>
        <v>392</v>
      </c>
      <c r="U11" s="940">
        <f t="shared" si="0"/>
        <v>11</v>
      </c>
      <c r="V11" s="940">
        <f t="shared" si="0"/>
        <v>928095</v>
      </c>
      <c r="W11" s="940">
        <f t="shared" si="0"/>
        <v>410000</v>
      </c>
      <c r="X11" s="940">
        <f t="shared" si="0"/>
        <v>518095</v>
      </c>
      <c r="Y11" s="939" t="s">
        <v>1118</v>
      </c>
      <c r="Z11" s="941">
        <f>SUM(Z12:Z23)</f>
        <v>1</v>
      </c>
      <c r="AA11" s="941">
        <f>SUM(AA12:AA23)</f>
        <v>1</v>
      </c>
      <c r="AB11" s="942">
        <v>0</v>
      </c>
      <c r="AC11" s="942">
        <v>0</v>
      </c>
      <c r="AD11" s="941">
        <f t="shared" ref="AD11:AK11" si="1">SUM(AD12:AD23)</f>
        <v>185</v>
      </c>
      <c r="AE11" s="941">
        <f t="shared" si="1"/>
        <v>40</v>
      </c>
      <c r="AF11" s="941">
        <f t="shared" si="1"/>
        <v>5</v>
      </c>
      <c r="AG11" s="941">
        <f t="shared" si="1"/>
        <v>5</v>
      </c>
      <c r="AH11" s="941">
        <f t="shared" si="1"/>
        <v>100</v>
      </c>
      <c r="AI11" s="941">
        <f t="shared" si="1"/>
        <v>40</v>
      </c>
      <c r="AJ11" s="941">
        <f t="shared" si="1"/>
        <v>60</v>
      </c>
      <c r="AK11" s="941">
        <f t="shared" si="1"/>
        <v>7</v>
      </c>
      <c r="AL11" s="942">
        <v>0</v>
      </c>
      <c r="AM11" s="942">
        <v>0</v>
      </c>
      <c r="AN11" s="941">
        <f>SUM(AN12:AN23)</f>
        <v>3224</v>
      </c>
      <c r="AO11" s="943">
        <v>0</v>
      </c>
      <c r="AP11" s="931"/>
      <c r="AQ11" s="931"/>
      <c r="AR11" s="931"/>
      <c r="AS11" s="931"/>
      <c r="AT11" s="931"/>
      <c r="AU11" s="931"/>
      <c r="AV11" s="931"/>
      <c r="AW11" s="931"/>
      <c r="AX11" s="931"/>
      <c r="AY11" s="931"/>
    </row>
    <row r="12" spans="1:51" ht="21.75" customHeight="1">
      <c r="A12" s="939" t="s">
        <v>1722</v>
      </c>
      <c r="B12" s="942">
        <v>1</v>
      </c>
      <c r="C12" s="942">
        <v>1</v>
      </c>
      <c r="D12" s="942">
        <v>429</v>
      </c>
      <c r="E12" s="942">
        <v>1038</v>
      </c>
      <c r="F12" s="942">
        <v>12</v>
      </c>
      <c r="G12" s="942">
        <v>10</v>
      </c>
      <c r="H12" s="942">
        <v>2</v>
      </c>
      <c r="I12" s="942">
        <v>1</v>
      </c>
      <c r="J12" s="942">
        <v>1</v>
      </c>
      <c r="K12" s="942">
        <v>0</v>
      </c>
      <c r="L12" s="942">
        <v>8</v>
      </c>
      <c r="M12" s="942">
        <v>6</v>
      </c>
      <c r="N12" s="942">
        <v>2</v>
      </c>
      <c r="O12" s="942">
        <v>3</v>
      </c>
      <c r="P12" s="942">
        <v>3</v>
      </c>
      <c r="Q12" s="942">
        <v>0</v>
      </c>
      <c r="R12" s="942">
        <v>80</v>
      </c>
      <c r="S12" s="942">
        <v>51</v>
      </c>
      <c r="T12" s="942">
        <v>19</v>
      </c>
      <c r="U12" s="944">
        <v>1</v>
      </c>
      <c r="V12" s="942">
        <f>SUM(W12:X12)</f>
        <v>61200</v>
      </c>
      <c r="W12" s="942">
        <v>40000</v>
      </c>
      <c r="X12" s="942">
        <v>21200</v>
      </c>
      <c r="Y12" s="939" t="s">
        <v>1722</v>
      </c>
      <c r="Z12" s="942">
        <v>0</v>
      </c>
      <c r="AA12" s="942">
        <v>0</v>
      </c>
      <c r="AB12" s="942">
        <v>0</v>
      </c>
      <c r="AC12" s="942">
        <v>0</v>
      </c>
      <c r="AD12" s="945">
        <v>45</v>
      </c>
      <c r="AE12" s="942">
        <v>0</v>
      </c>
      <c r="AF12" s="942">
        <v>0</v>
      </c>
      <c r="AG12" s="942">
        <v>0</v>
      </c>
      <c r="AH12" s="942">
        <v>0</v>
      </c>
      <c r="AI12" s="942">
        <v>0</v>
      </c>
      <c r="AJ12" s="942">
        <v>0</v>
      </c>
      <c r="AK12" s="942">
        <v>0</v>
      </c>
      <c r="AL12" s="942">
        <v>0</v>
      </c>
      <c r="AM12" s="942">
        <v>0</v>
      </c>
      <c r="AN12" s="945">
        <v>0</v>
      </c>
      <c r="AO12" s="943">
        <v>0</v>
      </c>
      <c r="AP12" s="931"/>
      <c r="AQ12" s="931"/>
      <c r="AR12" s="931"/>
      <c r="AS12" s="931"/>
      <c r="AT12" s="931"/>
      <c r="AU12" s="931"/>
      <c r="AV12" s="931"/>
      <c r="AW12" s="931"/>
      <c r="AX12" s="931"/>
      <c r="AY12" s="931"/>
    </row>
    <row r="13" spans="1:51" ht="27.75" customHeight="1">
      <c r="A13" s="946" t="s">
        <v>1723</v>
      </c>
      <c r="B13" s="942">
        <v>1</v>
      </c>
      <c r="C13" s="942">
        <v>1</v>
      </c>
      <c r="D13" s="942">
        <v>140</v>
      </c>
      <c r="E13" s="942">
        <v>333</v>
      </c>
      <c r="F13" s="942">
        <v>12</v>
      </c>
      <c r="G13" s="942">
        <v>7</v>
      </c>
      <c r="H13" s="942">
        <v>5</v>
      </c>
      <c r="I13" s="942">
        <v>1</v>
      </c>
      <c r="J13" s="942">
        <v>0</v>
      </c>
      <c r="K13" s="942">
        <v>1</v>
      </c>
      <c r="L13" s="942">
        <v>8</v>
      </c>
      <c r="M13" s="942">
        <v>6</v>
      </c>
      <c r="N13" s="942">
        <v>2</v>
      </c>
      <c r="O13" s="942">
        <v>3</v>
      </c>
      <c r="P13" s="942">
        <v>1</v>
      </c>
      <c r="Q13" s="942">
        <v>2</v>
      </c>
      <c r="R13" s="942">
        <v>66</v>
      </c>
      <c r="S13" s="942">
        <v>32</v>
      </c>
      <c r="T13" s="942">
        <v>34</v>
      </c>
      <c r="U13" s="944">
        <v>1</v>
      </c>
      <c r="V13" s="942">
        <f>SUM(W13:X13)</f>
        <v>120318</v>
      </c>
      <c r="W13" s="942">
        <v>60000</v>
      </c>
      <c r="X13" s="942">
        <v>60318</v>
      </c>
      <c r="Y13" s="946" t="s">
        <v>1723</v>
      </c>
      <c r="Z13" s="941">
        <v>1</v>
      </c>
      <c r="AA13" s="947">
        <v>1</v>
      </c>
      <c r="AB13" s="942">
        <v>0</v>
      </c>
      <c r="AC13" s="942">
        <v>0</v>
      </c>
      <c r="AD13" s="945">
        <v>55</v>
      </c>
      <c r="AE13" s="942">
        <v>0</v>
      </c>
      <c r="AF13" s="942">
        <v>0</v>
      </c>
      <c r="AG13" s="942">
        <v>0</v>
      </c>
      <c r="AH13" s="942">
        <v>0</v>
      </c>
      <c r="AI13" s="942">
        <v>0</v>
      </c>
      <c r="AJ13" s="942">
        <v>0</v>
      </c>
      <c r="AK13" s="947">
        <v>1</v>
      </c>
      <c r="AL13" s="942">
        <v>0</v>
      </c>
      <c r="AM13" s="942">
        <v>0</v>
      </c>
      <c r="AN13" s="945">
        <v>220</v>
      </c>
      <c r="AO13" s="943">
        <v>0</v>
      </c>
      <c r="AP13" s="931"/>
      <c r="AQ13" s="931"/>
      <c r="AR13" s="931"/>
      <c r="AS13" s="931"/>
      <c r="AT13" s="931"/>
      <c r="AU13" s="931"/>
      <c r="AV13" s="931"/>
      <c r="AW13" s="931"/>
      <c r="AX13" s="931"/>
      <c r="AY13" s="931"/>
    </row>
    <row r="14" spans="1:51" ht="21.75" customHeight="1">
      <c r="A14" s="939" t="s">
        <v>1724</v>
      </c>
      <c r="B14" s="942">
        <v>1</v>
      </c>
      <c r="C14" s="942">
        <v>1</v>
      </c>
      <c r="D14" s="942">
        <v>265</v>
      </c>
      <c r="E14" s="942">
        <v>583</v>
      </c>
      <c r="F14" s="942">
        <v>12</v>
      </c>
      <c r="G14" s="942">
        <v>5</v>
      </c>
      <c r="H14" s="942">
        <v>7</v>
      </c>
      <c r="I14" s="942">
        <v>1</v>
      </c>
      <c r="J14" s="942">
        <v>1</v>
      </c>
      <c r="K14" s="942">
        <v>0</v>
      </c>
      <c r="L14" s="942">
        <v>8</v>
      </c>
      <c r="M14" s="942">
        <v>4</v>
      </c>
      <c r="N14" s="942">
        <v>4</v>
      </c>
      <c r="O14" s="942">
        <v>3</v>
      </c>
      <c r="P14" s="942">
        <v>0</v>
      </c>
      <c r="Q14" s="942">
        <v>3</v>
      </c>
      <c r="R14" s="942">
        <v>104</v>
      </c>
      <c r="S14" s="942">
        <v>55</v>
      </c>
      <c r="T14" s="942">
        <v>49</v>
      </c>
      <c r="U14" s="944">
        <v>1</v>
      </c>
      <c r="V14" s="942">
        <f>SUM(W14:X14)</f>
        <v>61200</v>
      </c>
      <c r="W14" s="942">
        <v>40000</v>
      </c>
      <c r="X14" s="942">
        <v>21200</v>
      </c>
      <c r="Y14" s="939" t="s">
        <v>1724</v>
      </c>
      <c r="Z14" s="942">
        <v>0</v>
      </c>
      <c r="AA14" s="942">
        <v>0</v>
      </c>
      <c r="AB14" s="942">
        <v>0</v>
      </c>
      <c r="AC14" s="942">
        <v>0</v>
      </c>
      <c r="AD14" s="942">
        <v>0</v>
      </c>
      <c r="AE14" s="942">
        <v>0</v>
      </c>
      <c r="AF14" s="947">
        <v>1</v>
      </c>
      <c r="AG14" s="942">
        <v>0</v>
      </c>
      <c r="AH14" s="942">
        <v>0</v>
      </c>
      <c r="AI14" s="942">
        <v>0</v>
      </c>
      <c r="AJ14" s="942">
        <v>0</v>
      </c>
      <c r="AK14" s="942">
        <v>0</v>
      </c>
      <c r="AL14" s="942">
        <v>0</v>
      </c>
      <c r="AM14" s="942">
        <v>0</v>
      </c>
      <c r="AN14" s="945">
        <v>225</v>
      </c>
      <c r="AO14" s="943">
        <v>0</v>
      </c>
      <c r="AP14" s="931"/>
      <c r="AQ14" s="931"/>
      <c r="AR14" s="931"/>
      <c r="AS14" s="931"/>
      <c r="AT14" s="931"/>
      <c r="AU14" s="931"/>
      <c r="AV14" s="931"/>
      <c r="AW14" s="931"/>
      <c r="AX14" s="931"/>
      <c r="AY14" s="931"/>
    </row>
    <row r="15" spans="1:51" ht="21.75" customHeight="1">
      <c r="A15" s="939" t="s">
        <v>1725</v>
      </c>
      <c r="B15" s="942">
        <v>1</v>
      </c>
      <c r="C15" s="942">
        <v>1</v>
      </c>
      <c r="D15" s="942">
        <v>323</v>
      </c>
      <c r="E15" s="942">
        <v>578</v>
      </c>
      <c r="F15" s="942">
        <v>14</v>
      </c>
      <c r="G15" s="942">
        <v>11</v>
      </c>
      <c r="H15" s="942">
        <v>3</v>
      </c>
      <c r="I15" s="942">
        <v>1</v>
      </c>
      <c r="J15" s="942">
        <v>1</v>
      </c>
      <c r="K15" s="942">
        <v>0</v>
      </c>
      <c r="L15" s="942">
        <v>10</v>
      </c>
      <c r="M15" s="942">
        <v>8</v>
      </c>
      <c r="N15" s="942">
        <v>2</v>
      </c>
      <c r="O15" s="942">
        <v>3</v>
      </c>
      <c r="P15" s="942">
        <v>2</v>
      </c>
      <c r="Q15" s="942">
        <v>1</v>
      </c>
      <c r="R15" s="942">
        <v>100</v>
      </c>
      <c r="S15" s="942">
        <v>48</v>
      </c>
      <c r="T15" s="942">
        <v>52</v>
      </c>
      <c r="U15" s="944">
        <v>1</v>
      </c>
      <c r="V15" s="942">
        <f>SUM(W15:X15)</f>
        <v>100000</v>
      </c>
      <c r="W15" s="942">
        <v>40000</v>
      </c>
      <c r="X15" s="942">
        <v>60000</v>
      </c>
      <c r="Y15" s="939" t="s">
        <v>1725</v>
      </c>
      <c r="Z15" s="942">
        <v>0</v>
      </c>
      <c r="AA15" s="942">
        <v>0</v>
      </c>
      <c r="AB15" s="942">
        <v>0</v>
      </c>
      <c r="AC15" s="942">
        <v>0</v>
      </c>
      <c r="AD15" s="942">
        <v>0</v>
      </c>
      <c r="AE15" s="942">
        <v>0</v>
      </c>
      <c r="AF15" s="942">
        <v>0</v>
      </c>
      <c r="AG15" s="942">
        <v>0</v>
      </c>
      <c r="AH15" s="942">
        <v>0</v>
      </c>
      <c r="AI15" s="942">
        <v>0</v>
      </c>
      <c r="AJ15" s="942">
        <v>0</v>
      </c>
      <c r="AK15" s="947">
        <v>1</v>
      </c>
      <c r="AL15" s="942">
        <v>0</v>
      </c>
      <c r="AM15" s="942">
        <v>0</v>
      </c>
      <c r="AN15" s="945">
        <v>222</v>
      </c>
      <c r="AO15" s="943">
        <v>0</v>
      </c>
      <c r="AP15" s="931"/>
      <c r="AQ15" s="931"/>
      <c r="AR15" s="931"/>
      <c r="AS15" s="931"/>
      <c r="AT15" s="931"/>
      <c r="AU15" s="931"/>
      <c r="AV15" s="931"/>
      <c r="AW15" s="931"/>
      <c r="AX15" s="931"/>
      <c r="AY15" s="931"/>
    </row>
    <row r="16" spans="1:51" ht="21.75" customHeight="1">
      <c r="A16" s="939" t="s">
        <v>1726</v>
      </c>
      <c r="B16" s="942">
        <v>1</v>
      </c>
      <c r="C16" s="942">
        <v>1</v>
      </c>
      <c r="D16" s="942">
        <v>312</v>
      </c>
      <c r="E16" s="942">
        <v>584</v>
      </c>
      <c r="F16" s="942">
        <v>12</v>
      </c>
      <c r="G16" s="942">
        <v>12</v>
      </c>
      <c r="H16" s="942">
        <v>0</v>
      </c>
      <c r="I16" s="942">
        <v>1</v>
      </c>
      <c r="J16" s="942">
        <v>1</v>
      </c>
      <c r="K16" s="942">
        <v>0</v>
      </c>
      <c r="L16" s="942">
        <v>8</v>
      </c>
      <c r="M16" s="942">
        <v>8</v>
      </c>
      <c r="N16" s="942">
        <v>0</v>
      </c>
      <c r="O16" s="942">
        <v>3</v>
      </c>
      <c r="P16" s="942">
        <v>3</v>
      </c>
      <c r="Q16" s="942">
        <v>0</v>
      </c>
      <c r="R16" s="942">
        <v>52</v>
      </c>
      <c r="S16" s="942">
        <v>34</v>
      </c>
      <c r="T16" s="942">
        <v>18</v>
      </c>
      <c r="U16" s="944">
        <v>1</v>
      </c>
      <c r="V16" s="942"/>
      <c r="W16" s="942">
        <v>0</v>
      </c>
      <c r="X16" s="942"/>
      <c r="Y16" s="939" t="s">
        <v>1726</v>
      </c>
      <c r="Z16" s="942">
        <v>0</v>
      </c>
      <c r="AA16" s="942">
        <v>0</v>
      </c>
      <c r="AB16" s="942">
        <v>0</v>
      </c>
      <c r="AC16" s="942">
        <v>0</v>
      </c>
      <c r="AD16" s="942">
        <v>0</v>
      </c>
      <c r="AE16" s="942">
        <v>0</v>
      </c>
      <c r="AF16" s="947">
        <v>1</v>
      </c>
      <c r="AG16" s="942">
        <v>0</v>
      </c>
      <c r="AH16" s="942">
        <v>0</v>
      </c>
      <c r="AI16" s="942">
        <v>0</v>
      </c>
      <c r="AJ16" s="942">
        <v>0</v>
      </c>
      <c r="AK16" s="942">
        <v>0</v>
      </c>
      <c r="AL16" s="942">
        <v>0</v>
      </c>
      <c r="AM16" s="942">
        <v>0</v>
      </c>
      <c r="AN16" s="945">
        <v>260</v>
      </c>
      <c r="AO16" s="943">
        <v>0</v>
      </c>
      <c r="AP16" s="931"/>
      <c r="AQ16" s="931"/>
      <c r="AR16" s="931"/>
      <c r="AS16" s="931"/>
      <c r="AT16" s="931"/>
      <c r="AU16" s="931"/>
      <c r="AV16" s="931"/>
      <c r="AW16" s="931"/>
      <c r="AX16" s="931"/>
      <c r="AY16" s="931"/>
    </row>
    <row r="17" spans="1:51" ht="21.75" customHeight="1">
      <c r="A17" s="939" t="s">
        <v>1727</v>
      </c>
      <c r="B17" s="942">
        <v>1</v>
      </c>
      <c r="C17" s="942">
        <v>1</v>
      </c>
      <c r="D17" s="942">
        <v>926</v>
      </c>
      <c r="E17" s="942">
        <v>1976</v>
      </c>
      <c r="F17" s="942">
        <v>14</v>
      </c>
      <c r="G17" s="942">
        <v>8</v>
      </c>
      <c r="H17" s="942">
        <v>6</v>
      </c>
      <c r="I17" s="942">
        <v>1</v>
      </c>
      <c r="J17" s="942">
        <v>0</v>
      </c>
      <c r="K17" s="942">
        <v>1</v>
      </c>
      <c r="L17" s="942">
        <v>10</v>
      </c>
      <c r="M17" s="942">
        <v>6</v>
      </c>
      <c r="N17" s="942">
        <v>4</v>
      </c>
      <c r="O17" s="942">
        <v>3</v>
      </c>
      <c r="P17" s="942">
        <v>2</v>
      </c>
      <c r="Q17" s="942">
        <v>1</v>
      </c>
      <c r="R17" s="942">
        <v>113</v>
      </c>
      <c r="S17" s="942">
        <v>42</v>
      </c>
      <c r="T17" s="942">
        <v>71</v>
      </c>
      <c r="U17" s="944">
        <v>1</v>
      </c>
      <c r="V17" s="942">
        <f>SUM(W17:X17)</f>
        <v>124350</v>
      </c>
      <c r="W17" s="942">
        <v>60000</v>
      </c>
      <c r="X17" s="942">
        <v>64350</v>
      </c>
      <c r="Y17" s="939" t="s">
        <v>1727</v>
      </c>
      <c r="Z17" s="942">
        <v>0</v>
      </c>
      <c r="AA17" s="942">
        <v>0</v>
      </c>
      <c r="AB17" s="942">
        <v>0</v>
      </c>
      <c r="AC17" s="942">
        <v>0</v>
      </c>
      <c r="AD17" s="942">
        <v>0</v>
      </c>
      <c r="AE17" s="942">
        <v>0</v>
      </c>
      <c r="AF17" s="947">
        <v>1</v>
      </c>
      <c r="AG17" s="947">
        <v>1</v>
      </c>
      <c r="AH17" s="945">
        <v>27</v>
      </c>
      <c r="AI17" s="945">
        <v>10</v>
      </c>
      <c r="AJ17" s="945">
        <v>17</v>
      </c>
      <c r="AK17" s="942">
        <v>0</v>
      </c>
      <c r="AL17" s="942">
        <v>0</v>
      </c>
      <c r="AM17" s="942">
        <v>0</v>
      </c>
      <c r="AN17" s="945">
        <v>688</v>
      </c>
      <c r="AO17" s="943">
        <v>0</v>
      </c>
      <c r="AP17" s="931"/>
      <c r="AQ17" s="931"/>
      <c r="AR17" s="931"/>
      <c r="AS17" s="931"/>
      <c r="AT17" s="931"/>
      <c r="AU17" s="931"/>
      <c r="AV17" s="931"/>
      <c r="AW17" s="931"/>
      <c r="AX17" s="931"/>
      <c r="AY17" s="931"/>
    </row>
    <row r="18" spans="1:51" ht="21.75" customHeight="1">
      <c r="A18" s="939" t="s">
        <v>1728</v>
      </c>
      <c r="B18" s="942">
        <v>1</v>
      </c>
      <c r="C18" s="942">
        <v>1</v>
      </c>
      <c r="D18" s="942">
        <v>750</v>
      </c>
      <c r="E18" s="942">
        <v>1455</v>
      </c>
      <c r="F18" s="942">
        <v>12</v>
      </c>
      <c r="G18" s="942">
        <v>10</v>
      </c>
      <c r="H18" s="942">
        <v>2</v>
      </c>
      <c r="I18" s="942">
        <v>1</v>
      </c>
      <c r="J18" s="942">
        <v>1</v>
      </c>
      <c r="K18" s="942">
        <v>0</v>
      </c>
      <c r="L18" s="942">
        <v>8</v>
      </c>
      <c r="M18" s="942">
        <v>6</v>
      </c>
      <c r="N18" s="942">
        <v>2</v>
      </c>
      <c r="O18" s="942">
        <v>3</v>
      </c>
      <c r="P18" s="942">
        <v>3</v>
      </c>
      <c r="Q18" s="942">
        <v>0</v>
      </c>
      <c r="R18" s="942">
        <v>130</v>
      </c>
      <c r="S18" s="942">
        <v>60</v>
      </c>
      <c r="T18" s="942">
        <v>70</v>
      </c>
      <c r="U18" s="944">
        <v>1</v>
      </c>
      <c r="V18" s="942">
        <f>SUM(W18:X18)</f>
        <v>90800</v>
      </c>
      <c r="W18" s="942">
        <v>40000</v>
      </c>
      <c r="X18" s="942">
        <v>50800</v>
      </c>
      <c r="Y18" s="939" t="s">
        <v>1728</v>
      </c>
      <c r="Z18" s="942">
        <v>0</v>
      </c>
      <c r="AA18" s="942">
        <v>0</v>
      </c>
      <c r="AB18" s="942">
        <v>0</v>
      </c>
      <c r="AC18" s="942">
        <v>0</v>
      </c>
      <c r="AD18" s="942">
        <v>0</v>
      </c>
      <c r="AE18" s="942">
        <v>0</v>
      </c>
      <c r="AF18" s="942">
        <v>0</v>
      </c>
      <c r="AG18" s="947">
        <v>1</v>
      </c>
      <c r="AH18" s="945">
        <v>20</v>
      </c>
      <c r="AI18" s="945">
        <v>8</v>
      </c>
      <c r="AJ18" s="945">
        <v>12</v>
      </c>
      <c r="AK18" s="947">
        <v>1</v>
      </c>
      <c r="AL18" s="942">
        <v>0</v>
      </c>
      <c r="AM18" s="942">
        <v>0</v>
      </c>
      <c r="AN18" s="945">
        <v>345</v>
      </c>
      <c r="AO18" s="943">
        <v>0</v>
      </c>
      <c r="AP18" s="931"/>
      <c r="AQ18" s="931"/>
      <c r="AR18" s="931"/>
      <c r="AS18" s="931"/>
      <c r="AT18" s="931"/>
      <c r="AU18" s="931"/>
      <c r="AV18" s="931"/>
      <c r="AW18" s="931"/>
      <c r="AX18" s="931"/>
      <c r="AY18" s="931"/>
    </row>
    <row r="19" spans="1:51" ht="21.75" customHeight="1">
      <c r="A19" s="939" t="s">
        <v>1729</v>
      </c>
      <c r="B19" s="942">
        <v>1</v>
      </c>
      <c r="C19" s="942">
        <v>1</v>
      </c>
      <c r="D19" s="942">
        <v>380</v>
      </c>
      <c r="E19" s="942">
        <v>842</v>
      </c>
      <c r="F19" s="942">
        <v>12</v>
      </c>
      <c r="G19" s="942">
        <v>11</v>
      </c>
      <c r="H19" s="942">
        <v>1</v>
      </c>
      <c r="I19" s="942">
        <v>1</v>
      </c>
      <c r="J19" s="942">
        <v>1</v>
      </c>
      <c r="K19" s="942">
        <v>0</v>
      </c>
      <c r="L19" s="942">
        <v>8</v>
      </c>
      <c r="M19" s="942">
        <v>7</v>
      </c>
      <c r="N19" s="942">
        <v>1</v>
      </c>
      <c r="O19" s="942">
        <v>3</v>
      </c>
      <c r="P19" s="942">
        <v>3</v>
      </c>
      <c r="Q19" s="942">
        <v>0</v>
      </c>
      <c r="R19" s="942">
        <v>53</v>
      </c>
      <c r="S19" s="942">
        <v>40</v>
      </c>
      <c r="T19" s="942">
        <v>13</v>
      </c>
      <c r="U19" s="944">
        <v>1</v>
      </c>
      <c r="V19" s="942">
        <f>SUM(W19:X19)</f>
        <v>50480</v>
      </c>
      <c r="W19" s="942">
        <v>20000</v>
      </c>
      <c r="X19" s="942">
        <v>30480</v>
      </c>
      <c r="Y19" s="939" t="s">
        <v>1729</v>
      </c>
      <c r="Z19" s="942">
        <v>0</v>
      </c>
      <c r="AA19" s="942">
        <v>0</v>
      </c>
      <c r="AB19" s="942">
        <v>0</v>
      </c>
      <c r="AC19" s="942">
        <v>0</v>
      </c>
      <c r="AD19" s="945">
        <v>45</v>
      </c>
      <c r="AE19" s="942">
        <v>0</v>
      </c>
      <c r="AF19" s="947">
        <v>1</v>
      </c>
      <c r="AG19" s="942">
        <v>0</v>
      </c>
      <c r="AH19" s="942">
        <v>0</v>
      </c>
      <c r="AI19" s="942">
        <v>0</v>
      </c>
      <c r="AJ19" s="942">
        <v>0</v>
      </c>
      <c r="AK19" s="947">
        <v>1</v>
      </c>
      <c r="AL19" s="942">
        <v>0</v>
      </c>
      <c r="AM19" s="942">
        <v>0</v>
      </c>
      <c r="AN19" s="945">
        <v>66</v>
      </c>
      <c r="AO19" s="943">
        <v>0</v>
      </c>
      <c r="AP19" s="931"/>
      <c r="AQ19" s="931"/>
      <c r="AR19" s="931"/>
      <c r="AS19" s="931"/>
      <c r="AT19" s="931"/>
      <c r="AU19" s="931"/>
      <c r="AV19" s="931"/>
      <c r="AW19" s="931"/>
      <c r="AX19" s="931"/>
      <c r="AY19" s="931"/>
    </row>
    <row r="20" spans="1:51" ht="21.75" customHeight="1">
      <c r="A20" s="939" t="s">
        <v>1730</v>
      </c>
      <c r="B20" s="942">
        <v>1</v>
      </c>
      <c r="C20" s="942">
        <v>1</v>
      </c>
      <c r="D20" s="942">
        <v>889</v>
      </c>
      <c r="E20" s="942">
        <v>1980</v>
      </c>
      <c r="F20" s="942">
        <v>12</v>
      </c>
      <c r="G20" s="942">
        <v>9</v>
      </c>
      <c r="H20" s="942">
        <v>3</v>
      </c>
      <c r="I20" s="942">
        <v>1</v>
      </c>
      <c r="J20" s="942">
        <v>1</v>
      </c>
      <c r="K20" s="942">
        <v>0</v>
      </c>
      <c r="L20" s="942">
        <v>7</v>
      </c>
      <c r="M20" s="942">
        <v>4</v>
      </c>
      <c r="N20" s="942">
        <v>3</v>
      </c>
      <c r="O20" s="942">
        <v>3</v>
      </c>
      <c r="P20" s="942">
        <v>3</v>
      </c>
      <c r="Q20" s="942">
        <v>0</v>
      </c>
      <c r="R20" s="942">
        <v>42</v>
      </c>
      <c r="S20" s="942">
        <v>34</v>
      </c>
      <c r="T20" s="942">
        <v>8</v>
      </c>
      <c r="U20" s="944">
        <v>1</v>
      </c>
      <c r="V20" s="942"/>
      <c r="W20" s="942">
        <v>0</v>
      </c>
      <c r="X20" s="942"/>
      <c r="Y20" s="939" t="s">
        <v>1730</v>
      </c>
      <c r="Z20" s="942">
        <v>0</v>
      </c>
      <c r="AA20" s="942">
        <v>0</v>
      </c>
      <c r="AB20" s="942">
        <v>0</v>
      </c>
      <c r="AC20" s="942">
        <v>0</v>
      </c>
      <c r="AD20" s="945">
        <v>40</v>
      </c>
      <c r="AE20" s="945">
        <v>40</v>
      </c>
      <c r="AF20" s="942">
        <v>0</v>
      </c>
      <c r="AG20" s="942">
        <v>0</v>
      </c>
      <c r="AH20" s="942">
        <v>0</v>
      </c>
      <c r="AI20" s="942">
        <v>0</v>
      </c>
      <c r="AJ20" s="942">
        <v>0</v>
      </c>
      <c r="AK20" s="947">
        <v>1</v>
      </c>
      <c r="AL20" s="942">
        <v>0</v>
      </c>
      <c r="AM20" s="942">
        <v>0</v>
      </c>
      <c r="AN20" s="945">
        <v>158</v>
      </c>
      <c r="AO20" s="943">
        <v>0</v>
      </c>
      <c r="AP20" s="931"/>
      <c r="AQ20" s="931"/>
      <c r="AR20" s="931"/>
      <c r="AS20" s="931"/>
      <c r="AT20" s="931"/>
      <c r="AU20" s="931"/>
      <c r="AV20" s="931"/>
      <c r="AW20" s="931"/>
      <c r="AX20" s="931"/>
      <c r="AY20" s="931"/>
    </row>
    <row r="21" spans="1:51" ht="21.75" customHeight="1">
      <c r="A21" s="939" t="s">
        <v>1731</v>
      </c>
      <c r="B21" s="942">
        <v>1</v>
      </c>
      <c r="C21" s="942">
        <v>1</v>
      </c>
      <c r="D21" s="942">
        <v>375</v>
      </c>
      <c r="E21" s="942">
        <v>650</v>
      </c>
      <c r="F21" s="942">
        <v>12</v>
      </c>
      <c r="G21" s="942">
        <v>11</v>
      </c>
      <c r="H21" s="942">
        <v>1</v>
      </c>
      <c r="I21" s="942">
        <v>1</v>
      </c>
      <c r="J21" s="942">
        <v>1</v>
      </c>
      <c r="K21" s="942">
        <v>0</v>
      </c>
      <c r="L21" s="942">
        <v>8</v>
      </c>
      <c r="M21" s="942">
        <v>7</v>
      </c>
      <c r="N21" s="942">
        <v>1</v>
      </c>
      <c r="O21" s="942">
        <v>3</v>
      </c>
      <c r="P21" s="942">
        <v>3</v>
      </c>
      <c r="Q21" s="942">
        <v>0</v>
      </c>
      <c r="R21" s="942">
        <v>34</v>
      </c>
      <c r="S21" s="942">
        <v>25</v>
      </c>
      <c r="T21" s="942">
        <v>9</v>
      </c>
      <c r="U21" s="944">
        <v>1</v>
      </c>
      <c r="V21" s="942">
        <f>SUM(W21:X21)</f>
        <v>80665</v>
      </c>
      <c r="W21" s="942">
        <v>30000</v>
      </c>
      <c r="X21" s="942">
        <v>50665</v>
      </c>
      <c r="Y21" s="939" t="s">
        <v>1731</v>
      </c>
      <c r="Z21" s="942">
        <v>0</v>
      </c>
      <c r="AA21" s="942">
        <v>0</v>
      </c>
      <c r="AB21" s="942">
        <v>0</v>
      </c>
      <c r="AC21" s="942">
        <v>0</v>
      </c>
      <c r="AD21" s="942">
        <v>0</v>
      </c>
      <c r="AE21" s="942">
        <v>0</v>
      </c>
      <c r="AF21" s="947">
        <v>1</v>
      </c>
      <c r="AG21" s="947">
        <v>1</v>
      </c>
      <c r="AH21" s="945">
        <v>20</v>
      </c>
      <c r="AI21" s="945">
        <v>8</v>
      </c>
      <c r="AJ21" s="945">
        <v>12</v>
      </c>
      <c r="AK21" s="947">
        <v>1</v>
      </c>
      <c r="AL21" s="942">
        <v>0</v>
      </c>
      <c r="AM21" s="942">
        <v>0</v>
      </c>
      <c r="AN21" s="945">
        <v>380</v>
      </c>
      <c r="AO21" s="943">
        <v>0</v>
      </c>
      <c r="AP21" s="931"/>
      <c r="AQ21" s="931"/>
      <c r="AR21" s="931"/>
      <c r="AS21" s="931"/>
      <c r="AT21" s="931"/>
      <c r="AU21" s="931"/>
      <c r="AV21" s="931"/>
      <c r="AW21" s="931"/>
      <c r="AX21" s="931"/>
      <c r="AY21" s="931"/>
    </row>
    <row r="22" spans="1:51" ht="21.75" customHeight="1">
      <c r="A22" s="939" t="s">
        <v>1732</v>
      </c>
      <c r="B22" s="942">
        <v>1</v>
      </c>
      <c r="C22" s="942">
        <v>1</v>
      </c>
      <c r="D22" s="942">
        <v>90</v>
      </c>
      <c r="E22" s="942">
        <v>182</v>
      </c>
      <c r="F22" s="942">
        <v>12</v>
      </c>
      <c r="G22" s="942">
        <v>11</v>
      </c>
      <c r="H22" s="942">
        <v>1</v>
      </c>
      <c r="I22" s="942">
        <v>1</v>
      </c>
      <c r="J22" s="942">
        <v>0</v>
      </c>
      <c r="K22" s="942">
        <v>1</v>
      </c>
      <c r="L22" s="942">
        <v>8</v>
      </c>
      <c r="M22" s="942">
        <v>8</v>
      </c>
      <c r="N22" s="942">
        <v>0</v>
      </c>
      <c r="O22" s="942">
        <v>3</v>
      </c>
      <c r="P22" s="942">
        <v>3</v>
      </c>
      <c r="Q22" s="942">
        <v>0</v>
      </c>
      <c r="R22" s="942">
        <v>71</v>
      </c>
      <c r="S22" s="942">
        <v>38</v>
      </c>
      <c r="T22" s="942">
        <v>33</v>
      </c>
      <c r="U22" s="944">
        <v>1</v>
      </c>
      <c r="V22" s="942">
        <f>SUM(W22:X22)</f>
        <v>151302</v>
      </c>
      <c r="W22" s="942">
        <v>30000</v>
      </c>
      <c r="X22" s="942">
        <v>121302</v>
      </c>
      <c r="Y22" s="939" t="s">
        <v>1732</v>
      </c>
      <c r="Z22" s="942">
        <v>0</v>
      </c>
      <c r="AA22" s="942">
        <v>0</v>
      </c>
      <c r="AB22" s="942">
        <v>0</v>
      </c>
      <c r="AC22" s="942">
        <v>0</v>
      </c>
      <c r="AD22" s="942">
        <v>0</v>
      </c>
      <c r="AE22" s="942">
        <v>0</v>
      </c>
      <c r="AF22" s="942">
        <v>0</v>
      </c>
      <c r="AG22" s="947">
        <v>1</v>
      </c>
      <c r="AH22" s="945">
        <v>15</v>
      </c>
      <c r="AI22" s="945">
        <v>4</v>
      </c>
      <c r="AJ22" s="945">
        <v>11</v>
      </c>
      <c r="AK22" s="947">
        <v>1</v>
      </c>
      <c r="AL22" s="942">
        <v>0</v>
      </c>
      <c r="AM22" s="942">
        <v>0</v>
      </c>
      <c r="AN22" s="945">
        <v>592</v>
      </c>
      <c r="AO22" s="943">
        <v>0</v>
      </c>
      <c r="AP22" s="931"/>
      <c r="AQ22" s="931"/>
      <c r="AR22" s="931"/>
      <c r="AS22" s="931"/>
      <c r="AT22" s="931"/>
      <c r="AU22" s="931"/>
      <c r="AV22" s="931"/>
      <c r="AW22" s="931"/>
      <c r="AX22" s="931"/>
      <c r="AY22" s="931"/>
    </row>
    <row r="23" spans="1:51" ht="21.75" customHeight="1">
      <c r="A23" s="939" t="s">
        <v>1733</v>
      </c>
      <c r="B23" s="942">
        <v>1</v>
      </c>
      <c r="C23" s="942">
        <v>1</v>
      </c>
      <c r="D23" s="942">
        <v>29</v>
      </c>
      <c r="E23" s="942">
        <v>174</v>
      </c>
      <c r="F23" s="942">
        <v>12</v>
      </c>
      <c r="G23" s="942">
        <v>9</v>
      </c>
      <c r="H23" s="942">
        <v>3</v>
      </c>
      <c r="I23" s="942">
        <v>1</v>
      </c>
      <c r="J23" s="942">
        <v>0</v>
      </c>
      <c r="K23" s="942">
        <v>1</v>
      </c>
      <c r="L23" s="942">
        <v>8</v>
      </c>
      <c r="M23" s="942">
        <v>6</v>
      </c>
      <c r="N23" s="942">
        <v>2</v>
      </c>
      <c r="O23" s="942">
        <v>3</v>
      </c>
      <c r="P23" s="942">
        <v>3</v>
      </c>
      <c r="Q23" s="942">
        <v>0</v>
      </c>
      <c r="R23" s="942">
        <v>33</v>
      </c>
      <c r="S23" s="942">
        <v>17</v>
      </c>
      <c r="T23" s="942">
        <v>16</v>
      </c>
      <c r="U23" s="948">
        <v>0</v>
      </c>
      <c r="V23" s="942">
        <f>SUM(W23:X23)</f>
        <v>87780</v>
      </c>
      <c r="W23" s="942">
        <v>50000</v>
      </c>
      <c r="X23" s="942">
        <v>37780</v>
      </c>
      <c r="Y23" s="939" t="s">
        <v>1733</v>
      </c>
      <c r="Z23" s="942">
        <v>0</v>
      </c>
      <c r="AA23" s="942">
        <v>0</v>
      </c>
      <c r="AB23" s="942">
        <v>0</v>
      </c>
      <c r="AC23" s="942">
        <v>0</v>
      </c>
      <c r="AD23" s="942">
        <v>0</v>
      </c>
      <c r="AE23" s="942">
        <v>0</v>
      </c>
      <c r="AF23" s="942">
        <v>0</v>
      </c>
      <c r="AG23" s="947">
        <v>1</v>
      </c>
      <c r="AH23" s="945">
        <v>18</v>
      </c>
      <c r="AI23" s="945">
        <v>10</v>
      </c>
      <c r="AJ23" s="945">
        <v>8</v>
      </c>
      <c r="AK23" s="942">
        <v>0</v>
      </c>
      <c r="AL23" s="942">
        <v>0</v>
      </c>
      <c r="AM23" s="942">
        <v>0</v>
      </c>
      <c r="AN23" s="945">
        <v>68</v>
      </c>
      <c r="AO23" s="943">
        <v>0</v>
      </c>
      <c r="AP23" s="931"/>
      <c r="AQ23" s="931"/>
      <c r="AR23" s="931"/>
      <c r="AS23" s="931"/>
      <c r="AT23" s="931"/>
      <c r="AU23" s="931"/>
      <c r="AV23" s="931"/>
      <c r="AW23" s="931"/>
      <c r="AX23" s="931"/>
      <c r="AY23" s="931"/>
    </row>
    <row r="24" spans="1:51" ht="21.75" customHeight="1">
      <c r="A24" s="949"/>
      <c r="B24" s="948"/>
      <c r="C24" s="948"/>
      <c r="D24" s="948"/>
      <c r="E24" s="948"/>
      <c r="F24" s="948"/>
      <c r="G24" s="948"/>
      <c r="H24" s="948"/>
      <c r="I24" s="948"/>
      <c r="J24" s="948"/>
      <c r="K24" s="948"/>
      <c r="L24" s="948"/>
      <c r="M24" s="948"/>
      <c r="N24" s="948"/>
      <c r="O24" s="948"/>
      <c r="P24" s="948"/>
      <c r="Q24" s="948"/>
      <c r="R24" s="942"/>
      <c r="S24" s="942"/>
      <c r="T24" s="942"/>
      <c r="U24" s="948"/>
      <c r="V24" s="948"/>
      <c r="W24" s="948"/>
      <c r="X24" s="948"/>
      <c r="Y24" s="950"/>
      <c r="Z24" s="948"/>
      <c r="AA24" s="948"/>
      <c r="AB24" s="948"/>
      <c r="AC24" s="948"/>
      <c r="AD24" s="948"/>
      <c r="AE24" s="948"/>
      <c r="AF24" s="948"/>
      <c r="AG24" s="948"/>
      <c r="AH24" s="948"/>
      <c r="AI24" s="948"/>
      <c r="AJ24" s="948"/>
      <c r="AK24" s="948"/>
      <c r="AL24" s="948"/>
      <c r="AM24" s="948"/>
      <c r="AN24" s="948"/>
      <c r="AO24" s="951"/>
    </row>
    <row r="25" spans="1:51" ht="21.75" customHeight="1">
      <c r="A25" s="949"/>
      <c r="B25" s="948"/>
      <c r="C25" s="948"/>
      <c r="D25" s="948"/>
      <c r="E25" s="948"/>
      <c r="F25" s="948"/>
      <c r="G25" s="948"/>
      <c r="H25" s="948"/>
      <c r="I25" s="948"/>
      <c r="J25" s="948"/>
      <c r="K25" s="948"/>
      <c r="L25" s="948"/>
      <c r="M25" s="948"/>
      <c r="N25" s="948"/>
      <c r="O25" s="948"/>
      <c r="P25" s="948"/>
      <c r="Q25" s="948"/>
      <c r="R25" s="948"/>
      <c r="S25" s="948"/>
      <c r="T25" s="948"/>
      <c r="U25" s="948"/>
      <c r="V25" s="948"/>
      <c r="W25" s="948"/>
      <c r="X25" s="948"/>
      <c r="Y25" s="950"/>
      <c r="Z25" s="948"/>
      <c r="AA25" s="948"/>
      <c r="AB25" s="948"/>
      <c r="AC25" s="948"/>
      <c r="AD25" s="948"/>
      <c r="AE25" s="948"/>
      <c r="AF25" s="948"/>
      <c r="AG25" s="948"/>
      <c r="AH25" s="948"/>
      <c r="AI25" s="948"/>
      <c r="AJ25" s="948"/>
      <c r="AK25" s="948"/>
      <c r="AL25" s="948"/>
      <c r="AM25" s="948"/>
      <c r="AN25" s="948"/>
      <c r="AO25" s="951"/>
    </row>
    <row r="26" spans="1:51" ht="21.75" customHeight="1">
      <c r="A26" s="950"/>
      <c r="B26" s="948"/>
      <c r="C26" s="948"/>
      <c r="D26" s="948"/>
      <c r="E26" s="948"/>
      <c r="F26" s="948"/>
      <c r="G26" s="948"/>
      <c r="H26" s="948"/>
      <c r="I26" s="948"/>
      <c r="J26" s="948"/>
      <c r="K26" s="948"/>
      <c r="L26" s="948"/>
      <c r="M26" s="948"/>
      <c r="N26" s="948"/>
      <c r="O26" s="948"/>
      <c r="P26" s="948"/>
      <c r="Q26" s="948"/>
      <c r="R26" s="948"/>
      <c r="S26" s="948"/>
      <c r="T26" s="948"/>
      <c r="U26" s="948"/>
      <c r="V26" s="948"/>
      <c r="W26" s="948"/>
      <c r="X26" s="948"/>
      <c r="Y26" s="950"/>
      <c r="Z26" s="948"/>
      <c r="AA26" s="948"/>
      <c r="AB26" s="948"/>
      <c r="AC26" s="948"/>
      <c r="AD26" s="948"/>
      <c r="AE26" s="948"/>
      <c r="AF26" s="948"/>
      <c r="AG26" s="948"/>
      <c r="AH26" s="948"/>
      <c r="AI26" s="948"/>
      <c r="AJ26" s="948"/>
      <c r="AK26" s="948"/>
      <c r="AL26" s="948"/>
      <c r="AM26" s="948"/>
      <c r="AN26" s="948"/>
      <c r="AO26" s="951"/>
    </row>
    <row r="27" spans="1:51" ht="21.75" customHeight="1">
      <c r="A27" s="950"/>
      <c r="B27" s="948"/>
      <c r="C27" s="948"/>
      <c r="D27" s="948"/>
      <c r="E27" s="948"/>
      <c r="F27" s="948"/>
      <c r="G27" s="948"/>
      <c r="H27" s="948"/>
      <c r="I27" s="948"/>
      <c r="J27" s="948"/>
      <c r="K27" s="948"/>
      <c r="L27" s="948"/>
      <c r="M27" s="948"/>
      <c r="N27" s="948"/>
      <c r="O27" s="948"/>
      <c r="P27" s="948"/>
      <c r="Q27" s="948"/>
      <c r="R27" s="948"/>
      <c r="S27" s="948"/>
      <c r="T27" s="948"/>
      <c r="U27" s="948"/>
      <c r="V27" s="948"/>
      <c r="W27" s="948"/>
      <c r="X27" s="948"/>
      <c r="Y27" s="950"/>
      <c r="Z27" s="948"/>
      <c r="AA27" s="948"/>
      <c r="AB27" s="948"/>
      <c r="AC27" s="948"/>
      <c r="AD27" s="948"/>
      <c r="AE27" s="948"/>
      <c r="AF27" s="948"/>
      <c r="AG27" s="948"/>
      <c r="AH27" s="948"/>
      <c r="AI27" s="948"/>
      <c r="AJ27" s="948"/>
      <c r="AK27" s="948"/>
      <c r="AL27" s="948"/>
      <c r="AM27" s="948"/>
      <c r="AN27" s="948"/>
      <c r="AO27" s="951"/>
    </row>
    <row r="28" spans="1:51" ht="21.75" customHeight="1">
      <c r="A28" s="950"/>
      <c r="B28" s="948"/>
      <c r="C28" s="948"/>
      <c r="D28" s="948"/>
      <c r="E28" s="948"/>
      <c r="F28" s="948"/>
      <c r="G28" s="948"/>
      <c r="H28" s="948"/>
      <c r="I28" s="948"/>
      <c r="J28" s="948"/>
      <c r="K28" s="948"/>
      <c r="L28" s="948"/>
      <c r="M28" s="948"/>
      <c r="N28" s="948"/>
      <c r="O28" s="948"/>
      <c r="P28" s="948"/>
      <c r="Q28" s="948"/>
      <c r="R28" s="948"/>
      <c r="S28" s="948"/>
      <c r="T28" s="948"/>
      <c r="U28" s="948"/>
      <c r="V28" s="948"/>
      <c r="W28" s="948"/>
      <c r="X28" s="948"/>
      <c r="Y28" s="950"/>
      <c r="Z28" s="948"/>
      <c r="AA28" s="948"/>
      <c r="AB28" s="948"/>
      <c r="AC28" s="948"/>
      <c r="AD28" s="948"/>
      <c r="AE28" s="948"/>
      <c r="AF28" s="948"/>
      <c r="AG28" s="948"/>
      <c r="AH28" s="948"/>
      <c r="AI28" s="948"/>
      <c r="AJ28" s="948"/>
      <c r="AK28" s="948"/>
      <c r="AL28" s="948"/>
      <c r="AM28" s="948"/>
      <c r="AN28" s="948"/>
      <c r="AO28" s="951"/>
    </row>
    <row r="29" spans="1:51">
      <c r="A29" s="939" t="s">
        <v>1734</v>
      </c>
      <c r="B29" s="952"/>
      <c r="C29" s="952"/>
      <c r="D29" s="952"/>
      <c r="E29" s="952"/>
      <c r="F29" s="952"/>
      <c r="G29" s="948"/>
      <c r="H29" s="948"/>
      <c r="I29" s="948"/>
      <c r="J29" s="948"/>
      <c r="K29" s="948"/>
      <c r="L29" s="948"/>
      <c r="M29" s="948"/>
      <c r="N29" s="948"/>
      <c r="O29" s="948"/>
      <c r="P29" s="948"/>
      <c r="Q29" s="948"/>
      <c r="R29" s="948"/>
      <c r="S29" s="948"/>
      <c r="T29" s="948"/>
      <c r="U29" s="948"/>
      <c r="V29" s="948"/>
      <c r="W29" s="948"/>
      <c r="X29" s="948"/>
      <c r="Y29" s="939" t="s">
        <v>1734</v>
      </c>
      <c r="Z29" s="953"/>
      <c r="AA29" s="948"/>
      <c r="AB29" s="948"/>
      <c r="AC29" s="948"/>
      <c r="AD29" s="948"/>
      <c r="AE29" s="948"/>
      <c r="AF29" s="948"/>
      <c r="AG29" s="948"/>
      <c r="AH29" s="948"/>
      <c r="AI29" s="948"/>
      <c r="AJ29" s="948"/>
      <c r="AK29" s="948"/>
      <c r="AL29" s="948"/>
      <c r="AM29" s="948"/>
      <c r="AN29" s="948"/>
      <c r="AO29" s="951"/>
    </row>
    <row r="30" spans="1:51">
      <c r="A30" s="954"/>
      <c r="Q30" s="954"/>
      <c r="W30" s="955"/>
      <c r="Y30" s="956" t="s">
        <v>996</v>
      </c>
      <c r="Z30" s="956"/>
      <c r="AA30" s="955"/>
      <c r="AB30" s="957" t="s">
        <v>997</v>
      </c>
      <c r="AE30" s="956" t="s">
        <v>1035</v>
      </c>
      <c r="AI30" s="918" t="s">
        <v>1295</v>
      </c>
      <c r="AL30" s="958"/>
      <c r="AM30" s="1786" t="s">
        <v>1735</v>
      </c>
      <c r="AN30" s="1786"/>
      <c r="AO30" s="1786"/>
    </row>
    <row r="31" spans="1:51">
      <c r="A31" s="954"/>
      <c r="Q31" s="959"/>
      <c r="W31" s="955"/>
      <c r="Y31" s="956"/>
      <c r="Z31" s="956"/>
      <c r="AA31" s="955"/>
      <c r="AB31" s="957"/>
      <c r="AE31" s="956" t="s">
        <v>1037</v>
      </c>
      <c r="AF31" s="960"/>
      <c r="AL31" s="958"/>
    </row>
    <row r="33" spans="25:25">
      <c r="Y33" s="918" t="s">
        <v>1736</v>
      </c>
    </row>
    <row r="34" spans="25:25">
      <c r="Y34" s="918" t="s">
        <v>1737</v>
      </c>
    </row>
    <row r="35" spans="25:25">
      <c r="Y35" s="918" t="s">
        <v>1738</v>
      </c>
    </row>
    <row r="36" spans="25:25">
      <c r="Y36" s="930" t="s">
        <v>1739</v>
      </c>
    </row>
  </sheetData>
  <mergeCells count="65">
    <mergeCell ref="AM30:AO30"/>
    <mergeCell ref="AG7:AJ7"/>
    <mergeCell ref="AD7:AD9"/>
    <mergeCell ref="AE7:AE9"/>
    <mergeCell ref="AF7:AF9"/>
    <mergeCell ref="AN7:AN9"/>
    <mergeCell ref="AO7:AO9"/>
    <mergeCell ref="AG8:AG9"/>
    <mergeCell ref="AH8:AJ8"/>
    <mergeCell ref="AL6:AL9"/>
    <mergeCell ref="AM6:AM9"/>
    <mergeCell ref="AN6:AO6"/>
    <mergeCell ref="K7:K9"/>
    <mergeCell ref="L7:L9"/>
    <mergeCell ref="F6:H6"/>
    <mergeCell ref="I6:K6"/>
    <mergeCell ref="L6:N6"/>
    <mergeCell ref="F7:F9"/>
    <mergeCell ref="G7:G9"/>
    <mergeCell ref="H7:H9"/>
    <mergeCell ref="I7:I9"/>
    <mergeCell ref="J7:J9"/>
    <mergeCell ref="O6:Q6"/>
    <mergeCell ref="V6:V10"/>
    <mergeCell ref="Q7:Q9"/>
    <mergeCell ref="N7:N9"/>
    <mergeCell ref="O7:O9"/>
    <mergeCell ref="P7:P9"/>
    <mergeCell ref="R5:T6"/>
    <mergeCell ref="AA7:AA10"/>
    <mergeCell ref="R7:R9"/>
    <mergeCell ref="S7:S9"/>
    <mergeCell ref="T7:T9"/>
    <mergeCell ref="Z7:Z10"/>
    <mergeCell ref="W6:W10"/>
    <mergeCell ref="U5:U9"/>
    <mergeCell ref="V5:X5"/>
    <mergeCell ref="Y5:Y10"/>
    <mergeCell ref="Z5:AC6"/>
    <mergeCell ref="AB7:AB10"/>
    <mergeCell ref="AC7:AC10"/>
    <mergeCell ref="A3:X3"/>
    <mergeCell ref="Y3:AO3"/>
    <mergeCell ref="A4:X4"/>
    <mergeCell ref="Y4:AO4"/>
    <mergeCell ref="A5:A10"/>
    <mergeCell ref="B5:B9"/>
    <mergeCell ref="C5:C9"/>
    <mergeCell ref="D5:D9"/>
    <mergeCell ref="E5:E9"/>
    <mergeCell ref="F5:Q5"/>
    <mergeCell ref="AD5:AO5"/>
    <mergeCell ref="X6:X10"/>
    <mergeCell ref="AD6:AE6"/>
    <mergeCell ref="AF6:AJ6"/>
    <mergeCell ref="AK6:AK9"/>
    <mergeCell ref="M7:M9"/>
    <mergeCell ref="T1:U1"/>
    <mergeCell ref="V1:X1"/>
    <mergeCell ref="AK1:AL1"/>
    <mergeCell ref="AM1:AO1"/>
    <mergeCell ref="T2:U2"/>
    <mergeCell ref="V2:X2"/>
    <mergeCell ref="AK2:AL2"/>
    <mergeCell ref="AM2:AO2"/>
  </mergeCells>
  <phoneticPr fontId="15" type="noConversion"/>
  <hyperlinks>
    <hyperlink ref="AP3" location="預告統計資料發布時間表!A1" display="回發布時間表" xr:uid="{0376DB33-D8E1-4C78-99AE-DFDBDDA29B42}"/>
  </hyperlinks>
  <printOptions horizontalCentered="1"/>
  <pageMargins left="0.70866141732283516" right="0.70866141732283516" top="0.74803149606299213" bottom="0.74803149606299213" header="0.74803149606299213" footer="0.31496062992126012"/>
  <pageSetup paperSize="0" scale="60" fitToWidth="0" fitToHeight="0" orientation="landscape" cellComments="asDisplayed" useFirstPageNumber="1" horizontalDpi="0" verticalDpi="0" copies="0"/>
  <headerFooter alignWithMargins="0">
    <oddHeader xml:space="preserve">&amp;R&amp;"標楷體,Regular"本表共2頁，第&amp;P頁        </oddHeader>
  </headerFooter>
  <colBreaks count="1" manualBreakCount="1">
    <brk id="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workbookViewId="0">
      <selection activeCell="B1" sqref="B1"/>
    </sheetView>
  </sheetViews>
  <sheetFormatPr defaultRowHeight="16.5"/>
  <cols>
    <col min="1" max="1" width="93.625" customWidth="1"/>
  </cols>
  <sheetData>
    <row r="1" spans="1:2" ht="39">
      <c r="A1" s="103" t="s">
        <v>705</v>
      </c>
      <c r="B1" s="1" t="s">
        <v>12</v>
      </c>
    </row>
    <row r="2" spans="1:2" ht="19.5">
      <c r="A2" s="20" t="s">
        <v>221</v>
      </c>
    </row>
    <row r="3" spans="1:2" ht="19.5">
      <c r="A3" s="20" t="s">
        <v>420</v>
      </c>
    </row>
    <row r="4" spans="1:2" ht="19.5">
      <c r="A4" s="34" t="s">
        <v>1</v>
      </c>
    </row>
    <row r="5" spans="1:2" ht="19.5">
      <c r="A5" s="100" t="s">
        <v>698</v>
      </c>
    </row>
    <row r="6" spans="1:2" ht="19.5">
      <c r="A6" s="100" t="s">
        <v>699</v>
      </c>
    </row>
    <row r="7" spans="1:2" ht="19.5">
      <c r="A7" s="101" t="s">
        <v>695</v>
      </c>
    </row>
    <row r="8" spans="1:2" ht="19.5">
      <c r="A8" s="101" t="s">
        <v>685</v>
      </c>
    </row>
    <row r="9" spans="1:2" ht="19.5">
      <c r="A9" s="101" t="s">
        <v>696</v>
      </c>
    </row>
    <row r="10" spans="1:2" ht="19.5">
      <c r="A10" s="102" t="s">
        <v>2</v>
      </c>
    </row>
    <row r="11" spans="1:2" ht="19.5">
      <c r="A11" s="100" t="s">
        <v>700</v>
      </c>
    </row>
    <row r="12" spans="1:2" ht="78">
      <c r="A12" s="18" t="s">
        <v>704</v>
      </c>
    </row>
    <row r="13" spans="1:2" ht="19.5">
      <c r="A13" s="13" t="s">
        <v>3</v>
      </c>
    </row>
    <row r="14" spans="1:2" ht="93.75">
      <c r="A14" s="16" t="s">
        <v>421</v>
      </c>
    </row>
    <row r="15" spans="1:2" ht="19.5">
      <c r="A15" s="9" t="s">
        <v>129</v>
      </c>
    </row>
    <row r="16" spans="1:2" ht="19.5">
      <c r="A16" s="8" t="s">
        <v>4</v>
      </c>
    </row>
    <row r="17" spans="1:1" ht="39">
      <c r="A17" s="9" t="s">
        <v>411</v>
      </c>
    </row>
    <row r="18" spans="1:1" ht="39">
      <c r="A18" s="9" t="s">
        <v>412</v>
      </c>
    </row>
    <row r="19" spans="1:1" ht="19.5">
      <c r="A19" s="9" t="s">
        <v>413</v>
      </c>
    </row>
    <row r="20" spans="1:1" ht="19.5">
      <c r="A20" s="9" t="s">
        <v>423</v>
      </c>
    </row>
    <row r="21" spans="1:1" ht="19.5">
      <c r="A21" s="9" t="s">
        <v>424</v>
      </c>
    </row>
    <row r="22" spans="1:1" ht="19.5">
      <c r="A22" s="9" t="s">
        <v>131</v>
      </c>
    </row>
    <row r="23" spans="1:1" ht="39">
      <c r="A23" s="9" t="s">
        <v>422</v>
      </c>
    </row>
    <row r="24" spans="1:1" ht="19.5">
      <c r="A24" s="9" t="s">
        <v>83</v>
      </c>
    </row>
    <row r="25" spans="1:1" ht="19.5">
      <c r="A25" s="9" t="s">
        <v>237</v>
      </c>
    </row>
    <row r="26" spans="1:1" ht="19.5">
      <c r="A26" s="9" t="s">
        <v>6</v>
      </c>
    </row>
    <row r="27" spans="1:1" ht="19.5">
      <c r="A27" s="13" t="s">
        <v>7</v>
      </c>
    </row>
    <row r="28" spans="1:1" ht="39">
      <c r="A28" s="21" t="s">
        <v>386</v>
      </c>
    </row>
    <row r="29" spans="1:1" ht="39">
      <c r="A29" s="9" t="s">
        <v>425</v>
      </c>
    </row>
    <row r="30" spans="1:1" ht="19.5">
      <c r="A30" s="13" t="s">
        <v>8</v>
      </c>
    </row>
    <row r="31" spans="1:1" ht="39">
      <c r="A31" s="9" t="s">
        <v>397</v>
      </c>
    </row>
    <row r="32" spans="1:1" ht="19.5">
      <c r="A32" s="9" t="s">
        <v>24</v>
      </c>
    </row>
    <row r="33" spans="1:1" ht="39">
      <c r="A33" s="14" t="s">
        <v>11</v>
      </c>
    </row>
    <row r="34" spans="1:1" ht="20.25" thickBot="1">
      <c r="A34" s="15" t="s">
        <v>9</v>
      </c>
    </row>
  </sheetData>
  <phoneticPr fontId="15" type="noConversion"/>
  <hyperlinks>
    <hyperlink ref="B1" location="預告統計資料發布時間表!A1" display="回發布時間表" xr:uid="{00000000-0004-0000-12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BBFE-CEF4-43D8-BF1A-0C66E9432534}">
  <sheetPr>
    <pageSetUpPr fitToPage="1"/>
  </sheetPr>
  <dimension ref="A1:K41"/>
  <sheetViews>
    <sheetView zoomScaleNormal="100" workbookViewId="0">
      <selection activeCell="K2" sqref="K2"/>
    </sheetView>
  </sheetViews>
  <sheetFormatPr defaultColWidth="8.875" defaultRowHeight="16.5"/>
  <cols>
    <col min="1" max="1" width="10.625" style="112" customWidth="1"/>
    <col min="2" max="2" width="11.75" style="112" customWidth="1"/>
    <col min="3" max="3" width="8.625" style="112" customWidth="1"/>
    <col min="4" max="4" width="9.625" style="112" customWidth="1"/>
    <col min="5" max="5" width="8.625" style="112" customWidth="1"/>
    <col min="6" max="6" width="9.625" style="113" customWidth="1"/>
    <col min="7" max="7" width="10.125" style="112" customWidth="1"/>
    <col min="8" max="8" width="10.75" style="112" customWidth="1"/>
    <col min="9" max="9" width="10.5" style="112" customWidth="1"/>
    <col min="10" max="10" width="10.125" style="112" customWidth="1"/>
    <col min="11" max="256" width="8.875" style="112"/>
    <col min="257" max="257" width="10.625" style="112" customWidth="1"/>
    <col min="258" max="258" width="11.75" style="112" customWidth="1"/>
    <col min="259" max="259" width="8.625" style="112" customWidth="1"/>
    <col min="260" max="260" width="9.625" style="112" customWidth="1"/>
    <col min="261" max="261" width="8.625" style="112" customWidth="1"/>
    <col min="262" max="262" width="9.625" style="112" customWidth="1"/>
    <col min="263" max="263" width="10.125" style="112" customWidth="1"/>
    <col min="264" max="264" width="10.75" style="112" customWidth="1"/>
    <col min="265" max="265" width="10.5" style="112" customWidth="1"/>
    <col min="266" max="266" width="10.125" style="112" customWidth="1"/>
    <col min="267" max="512" width="8.875" style="112"/>
    <col min="513" max="513" width="10.625" style="112" customWidth="1"/>
    <col min="514" max="514" width="11.75" style="112" customWidth="1"/>
    <col min="515" max="515" width="8.625" style="112" customWidth="1"/>
    <col min="516" max="516" width="9.625" style="112" customWidth="1"/>
    <col min="517" max="517" width="8.625" style="112" customWidth="1"/>
    <col min="518" max="518" width="9.625" style="112" customWidth="1"/>
    <col min="519" max="519" width="10.125" style="112" customWidth="1"/>
    <col min="520" max="520" width="10.75" style="112" customWidth="1"/>
    <col min="521" max="521" width="10.5" style="112" customWidth="1"/>
    <col min="522" max="522" width="10.125" style="112" customWidth="1"/>
    <col min="523" max="768" width="8.875" style="112"/>
    <col min="769" max="769" width="10.625" style="112" customWidth="1"/>
    <col min="770" max="770" width="11.75" style="112" customWidth="1"/>
    <col min="771" max="771" width="8.625" style="112" customWidth="1"/>
    <col min="772" max="772" width="9.625" style="112" customWidth="1"/>
    <col min="773" max="773" width="8.625" style="112" customWidth="1"/>
    <col min="774" max="774" width="9.625" style="112" customWidth="1"/>
    <col min="775" max="775" width="10.125" style="112" customWidth="1"/>
    <col min="776" max="776" width="10.75" style="112" customWidth="1"/>
    <col min="777" max="777" width="10.5" style="112" customWidth="1"/>
    <col min="778" max="778" width="10.125" style="112" customWidth="1"/>
    <col min="779" max="1024" width="8.875" style="112"/>
    <col min="1025" max="1025" width="10.625" style="112" customWidth="1"/>
    <col min="1026" max="1026" width="11.75" style="112" customWidth="1"/>
    <col min="1027" max="1027" width="8.625" style="112" customWidth="1"/>
    <col min="1028" max="1028" width="9.625" style="112" customWidth="1"/>
    <col min="1029" max="1029" width="8.625" style="112" customWidth="1"/>
    <col min="1030" max="1030" width="9.625" style="112" customWidth="1"/>
    <col min="1031" max="1031" width="10.125" style="112" customWidth="1"/>
    <col min="1032" max="1032" width="10.75" style="112" customWidth="1"/>
    <col min="1033" max="1033" width="10.5" style="112" customWidth="1"/>
    <col min="1034" max="1034" width="10.125" style="112" customWidth="1"/>
    <col min="1035" max="1280" width="8.875" style="112"/>
    <col min="1281" max="1281" width="10.625" style="112" customWidth="1"/>
    <col min="1282" max="1282" width="11.75" style="112" customWidth="1"/>
    <col min="1283" max="1283" width="8.625" style="112" customWidth="1"/>
    <col min="1284" max="1284" width="9.625" style="112" customWidth="1"/>
    <col min="1285" max="1285" width="8.625" style="112" customWidth="1"/>
    <col min="1286" max="1286" width="9.625" style="112" customWidth="1"/>
    <col min="1287" max="1287" width="10.125" style="112" customWidth="1"/>
    <col min="1288" max="1288" width="10.75" style="112" customWidth="1"/>
    <col min="1289" max="1289" width="10.5" style="112" customWidth="1"/>
    <col min="1290" max="1290" width="10.125" style="112" customWidth="1"/>
    <col min="1291" max="1536" width="8.875" style="112"/>
    <col min="1537" max="1537" width="10.625" style="112" customWidth="1"/>
    <col min="1538" max="1538" width="11.75" style="112" customWidth="1"/>
    <col min="1539" max="1539" width="8.625" style="112" customWidth="1"/>
    <col min="1540" max="1540" width="9.625" style="112" customWidth="1"/>
    <col min="1541" max="1541" width="8.625" style="112" customWidth="1"/>
    <col min="1542" max="1542" width="9.625" style="112" customWidth="1"/>
    <col min="1543" max="1543" width="10.125" style="112" customWidth="1"/>
    <col min="1544" max="1544" width="10.75" style="112" customWidth="1"/>
    <col min="1545" max="1545" width="10.5" style="112" customWidth="1"/>
    <col min="1546" max="1546" width="10.125" style="112" customWidth="1"/>
    <col min="1547" max="1792" width="8.875" style="112"/>
    <col min="1793" max="1793" width="10.625" style="112" customWidth="1"/>
    <col min="1794" max="1794" width="11.75" style="112" customWidth="1"/>
    <col min="1795" max="1795" width="8.625" style="112" customWidth="1"/>
    <col min="1796" max="1796" width="9.625" style="112" customWidth="1"/>
    <col min="1797" max="1797" width="8.625" style="112" customWidth="1"/>
    <col min="1798" max="1798" width="9.625" style="112" customWidth="1"/>
    <col min="1799" max="1799" width="10.125" style="112" customWidth="1"/>
    <col min="1800" max="1800" width="10.75" style="112" customWidth="1"/>
    <col min="1801" max="1801" width="10.5" style="112" customWidth="1"/>
    <col min="1802" max="1802" width="10.125" style="112" customWidth="1"/>
    <col min="1803" max="2048" width="8.875" style="112"/>
    <col min="2049" max="2049" width="10.625" style="112" customWidth="1"/>
    <col min="2050" max="2050" width="11.75" style="112" customWidth="1"/>
    <col min="2051" max="2051" width="8.625" style="112" customWidth="1"/>
    <col min="2052" max="2052" width="9.625" style="112" customWidth="1"/>
    <col min="2053" max="2053" width="8.625" style="112" customWidth="1"/>
    <col min="2054" max="2054" width="9.625" style="112" customWidth="1"/>
    <col min="2055" max="2055" width="10.125" style="112" customWidth="1"/>
    <col min="2056" max="2056" width="10.75" style="112" customWidth="1"/>
    <col min="2057" max="2057" width="10.5" style="112" customWidth="1"/>
    <col min="2058" max="2058" width="10.125" style="112" customWidth="1"/>
    <col min="2059" max="2304" width="8.875" style="112"/>
    <col min="2305" max="2305" width="10.625" style="112" customWidth="1"/>
    <col min="2306" max="2306" width="11.75" style="112" customWidth="1"/>
    <col min="2307" max="2307" width="8.625" style="112" customWidth="1"/>
    <col min="2308" max="2308" width="9.625" style="112" customWidth="1"/>
    <col min="2309" max="2309" width="8.625" style="112" customWidth="1"/>
    <col min="2310" max="2310" width="9.625" style="112" customWidth="1"/>
    <col min="2311" max="2311" width="10.125" style="112" customWidth="1"/>
    <col min="2312" max="2312" width="10.75" style="112" customWidth="1"/>
    <col min="2313" max="2313" width="10.5" style="112" customWidth="1"/>
    <col min="2314" max="2314" width="10.125" style="112" customWidth="1"/>
    <col min="2315" max="2560" width="8.875" style="112"/>
    <col min="2561" max="2561" width="10.625" style="112" customWidth="1"/>
    <col min="2562" max="2562" width="11.75" style="112" customWidth="1"/>
    <col min="2563" max="2563" width="8.625" style="112" customWidth="1"/>
    <col min="2564" max="2564" width="9.625" style="112" customWidth="1"/>
    <col min="2565" max="2565" width="8.625" style="112" customWidth="1"/>
    <col min="2566" max="2566" width="9.625" style="112" customWidth="1"/>
    <col min="2567" max="2567" width="10.125" style="112" customWidth="1"/>
    <col min="2568" max="2568" width="10.75" style="112" customWidth="1"/>
    <col min="2569" max="2569" width="10.5" style="112" customWidth="1"/>
    <col min="2570" max="2570" width="10.125" style="112" customWidth="1"/>
    <col min="2571" max="2816" width="8.875" style="112"/>
    <col min="2817" max="2817" width="10.625" style="112" customWidth="1"/>
    <col min="2818" max="2818" width="11.75" style="112" customWidth="1"/>
    <col min="2819" max="2819" width="8.625" style="112" customWidth="1"/>
    <col min="2820" max="2820" width="9.625" style="112" customWidth="1"/>
    <col min="2821" max="2821" width="8.625" style="112" customWidth="1"/>
    <col min="2822" max="2822" width="9.625" style="112" customWidth="1"/>
    <col min="2823" max="2823" width="10.125" style="112" customWidth="1"/>
    <col min="2824" max="2824" width="10.75" style="112" customWidth="1"/>
    <col min="2825" max="2825" width="10.5" style="112" customWidth="1"/>
    <col min="2826" max="2826" width="10.125" style="112" customWidth="1"/>
    <col min="2827" max="3072" width="8.875" style="112"/>
    <col min="3073" max="3073" width="10.625" style="112" customWidth="1"/>
    <col min="3074" max="3074" width="11.75" style="112" customWidth="1"/>
    <col min="3075" max="3075" width="8.625" style="112" customWidth="1"/>
    <col min="3076" max="3076" width="9.625" style="112" customWidth="1"/>
    <col min="3077" max="3077" width="8.625" style="112" customWidth="1"/>
    <col min="3078" max="3078" width="9.625" style="112" customWidth="1"/>
    <col min="3079" max="3079" width="10.125" style="112" customWidth="1"/>
    <col min="3080" max="3080" width="10.75" style="112" customWidth="1"/>
    <col min="3081" max="3081" width="10.5" style="112" customWidth="1"/>
    <col min="3082" max="3082" width="10.125" style="112" customWidth="1"/>
    <col min="3083" max="3328" width="8.875" style="112"/>
    <col min="3329" max="3329" width="10.625" style="112" customWidth="1"/>
    <col min="3330" max="3330" width="11.75" style="112" customWidth="1"/>
    <col min="3331" max="3331" width="8.625" style="112" customWidth="1"/>
    <col min="3332" max="3332" width="9.625" style="112" customWidth="1"/>
    <col min="3333" max="3333" width="8.625" style="112" customWidth="1"/>
    <col min="3334" max="3334" width="9.625" style="112" customWidth="1"/>
    <col min="3335" max="3335" width="10.125" style="112" customWidth="1"/>
    <col min="3336" max="3336" width="10.75" style="112" customWidth="1"/>
    <col min="3337" max="3337" width="10.5" style="112" customWidth="1"/>
    <col min="3338" max="3338" width="10.125" style="112" customWidth="1"/>
    <col min="3339" max="3584" width="8.875" style="112"/>
    <col min="3585" max="3585" width="10.625" style="112" customWidth="1"/>
    <col min="3586" max="3586" width="11.75" style="112" customWidth="1"/>
    <col min="3587" max="3587" width="8.625" style="112" customWidth="1"/>
    <col min="3588" max="3588" width="9.625" style="112" customWidth="1"/>
    <col min="3589" max="3589" width="8.625" style="112" customWidth="1"/>
    <col min="3590" max="3590" width="9.625" style="112" customWidth="1"/>
    <col min="3591" max="3591" width="10.125" style="112" customWidth="1"/>
    <col min="3592" max="3592" width="10.75" style="112" customWidth="1"/>
    <col min="3593" max="3593" width="10.5" style="112" customWidth="1"/>
    <col min="3594" max="3594" width="10.125" style="112" customWidth="1"/>
    <col min="3595" max="3840" width="8.875" style="112"/>
    <col min="3841" max="3841" width="10.625" style="112" customWidth="1"/>
    <col min="3842" max="3842" width="11.75" style="112" customWidth="1"/>
    <col min="3843" max="3843" width="8.625" style="112" customWidth="1"/>
    <col min="3844" max="3844" width="9.625" style="112" customWidth="1"/>
    <col min="3845" max="3845" width="8.625" style="112" customWidth="1"/>
    <col min="3846" max="3846" width="9.625" style="112" customWidth="1"/>
    <col min="3847" max="3847" width="10.125" style="112" customWidth="1"/>
    <col min="3848" max="3848" width="10.75" style="112" customWidth="1"/>
    <col min="3849" max="3849" width="10.5" style="112" customWidth="1"/>
    <col min="3850" max="3850" width="10.125" style="112" customWidth="1"/>
    <col min="3851" max="4096" width="8.875" style="112"/>
    <col min="4097" max="4097" width="10.625" style="112" customWidth="1"/>
    <col min="4098" max="4098" width="11.75" style="112" customWidth="1"/>
    <col min="4099" max="4099" width="8.625" style="112" customWidth="1"/>
    <col min="4100" max="4100" width="9.625" style="112" customWidth="1"/>
    <col min="4101" max="4101" width="8.625" style="112" customWidth="1"/>
    <col min="4102" max="4102" width="9.625" style="112" customWidth="1"/>
    <col min="4103" max="4103" width="10.125" style="112" customWidth="1"/>
    <col min="4104" max="4104" width="10.75" style="112" customWidth="1"/>
    <col min="4105" max="4105" width="10.5" style="112" customWidth="1"/>
    <col min="4106" max="4106" width="10.125" style="112" customWidth="1"/>
    <col min="4107" max="4352" width="8.875" style="112"/>
    <col min="4353" max="4353" width="10.625" style="112" customWidth="1"/>
    <col min="4354" max="4354" width="11.75" style="112" customWidth="1"/>
    <col min="4355" max="4355" width="8.625" style="112" customWidth="1"/>
    <col min="4356" max="4356" width="9.625" style="112" customWidth="1"/>
    <col min="4357" max="4357" width="8.625" style="112" customWidth="1"/>
    <col min="4358" max="4358" width="9.625" style="112" customWidth="1"/>
    <col min="4359" max="4359" width="10.125" style="112" customWidth="1"/>
    <col min="4360" max="4360" width="10.75" style="112" customWidth="1"/>
    <col min="4361" max="4361" width="10.5" style="112" customWidth="1"/>
    <col min="4362" max="4362" width="10.125" style="112" customWidth="1"/>
    <col min="4363" max="4608" width="8.875" style="112"/>
    <col min="4609" max="4609" width="10.625" style="112" customWidth="1"/>
    <col min="4610" max="4610" width="11.75" style="112" customWidth="1"/>
    <col min="4611" max="4611" width="8.625" style="112" customWidth="1"/>
    <col min="4612" max="4612" width="9.625" style="112" customWidth="1"/>
    <col min="4613" max="4613" width="8.625" style="112" customWidth="1"/>
    <col min="4614" max="4614" width="9.625" style="112" customWidth="1"/>
    <col min="4615" max="4615" width="10.125" style="112" customWidth="1"/>
    <col min="4616" max="4616" width="10.75" style="112" customWidth="1"/>
    <col min="4617" max="4617" width="10.5" style="112" customWidth="1"/>
    <col min="4618" max="4618" width="10.125" style="112" customWidth="1"/>
    <col min="4619" max="4864" width="8.875" style="112"/>
    <col min="4865" max="4865" width="10.625" style="112" customWidth="1"/>
    <col min="4866" max="4866" width="11.75" style="112" customWidth="1"/>
    <col min="4867" max="4867" width="8.625" style="112" customWidth="1"/>
    <col min="4868" max="4868" width="9.625" style="112" customWidth="1"/>
    <col min="4869" max="4869" width="8.625" style="112" customWidth="1"/>
    <col min="4870" max="4870" width="9.625" style="112" customWidth="1"/>
    <col min="4871" max="4871" width="10.125" style="112" customWidth="1"/>
    <col min="4872" max="4872" width="10.75" style="112" customWidth="1"/>
    <col min="4873" max="4873" width="10.5" style="112" customWidth="1"/>
    <col min="4874" max="4874" width="10.125" style="112" customWidth="1"/>
    <col min="4875" max="5120" width="8.875" style="112"/>
    <col min="5121" max="5121" width="10.625" style="112" customWidth="1"/>
    <col min="5122" max="5122" width="11.75" style="112" customWidth="1"/>
    <col min="5123" max="5123" width="8.625" style="112" customWidth="1"/>
    <col min="5124" max="5124" width="9.625" style="112" customWidth="1"/>
    <col min="5125" max="5125" width="8.625" style="112" customWidth="1"/>
    <col min="5126" max="5126" width="9.625" style="112" customWidth="1"/>
    <col min="5127" max="5127" width="10.125" style="112" customWidth="1"/>
    <col min="5128" max="5128" width="10.75" style="112" customWidth="1"/>
    <col min="5129" max="5129" width="10.5" style="112" customWidth="1"/>
    <col min="5130" max="5130" width="10.125" style="112" customWidth="1"/>
    <col min="5131" max="5376" width="8.875" style="112"/>
    <col min="5377" max="5377" width="10.625" style="112" customWidth="1"/>
    <col min="5378" max="5378" width="11.75" style="112" customWidth="1"/>
    <col min="5379" max="5379" width="8.625" style="112" customWidth="1"/>
    <col min="5380" max="5380" width="9.625" style="112" customWidth="1"/>
    <col min="5381" max="5381" width="8.625" style="112" customWidth="1"/>
    <col min="5382" max="5382" width="9.625" style="112" customWidth="1"/>
    <col min="5383" max="5383" width="10.125" style="112" customWidth="1"/>
    <col min="5384" max="5384" width="10.75" style="112" customWidth="1"/>
    <col min="5385" max="5385" width="10.5" style="112" customWidth="1"/>
    <col min="5386" max="5386" width="10.125" style="112" customWidth="1"/>
    <col min="5387" max="5632" width="8.875" style="112"/>
    <col min="5633" max="5633" width="10.625" style="112" customWidth="1"/>
    <col min="5634" max="5634" width="11.75" style="112" customWidth="1"/>
    <col min="5635" max="5635" width="8.625" style="112" customWidth="1"/>
    <col min="5636" max="5636" width="9.625" style="112" customWidth="1"/>
    <col min="5637" max="5637" width="8.625" style="112" customWidth="1"/>
    <col min="5638" max="5638" width="9.625" style="112" customWidth="1"/>
    <col min="5639" max="5639" width="10.125" style="112" customWidth="1"/>
    <col min="5640" max="5640" width="10.75" style="112" customWidth="1"/>
    <col min="5641" max="5641" width="10.5" style="112" customWidth="1"/>
    <col min="5642" max="5642" width="10.125" style="112" customWidth="1"/>
    <col min="5643" max="5888" width="8.875" style="112"/>
    <col min="5889" max="5889" width="10.625" style="112" customWidth="1"/>
    <col min="5890" max="5890" width="11.75" style="112" customWidth="1"/>
    <col min="5891" max="5891" width="8.625" style="112" customWidth="1"/>
    <col min="5892" max="5892" width="9.625" style="112" customWidth="1"/>
    <col min="5893" max="5893" width="8.625" style="112" customWidth="1"/>
    <col min="5894" max="5894" width="9.625" style="112" customWidth="1"/>
    <col min="5895" max="5895" width="10.125" style="112" customWidth="1"/>
    <col min="5896" max="5896" width="10.75" style="112" customWidth="1"/>
    <col min="5897" max="5897" width="10.5" style="112" customWidth="1"/>
    <col min="5898" max="5898" width="10.125" style="112" customWidth="1"/>
    <col min="5899" max="6144" width="8.875" style="112"/>
    <col min="6145" max="6145" width="10.625" style="112" customWidth="1"/>
    <col min="6146" max="6146" width="11.75" style="112" customWidth="1"/>
    <col min="6147" max="6147" width="8.625" style="112" customWidth="1"/>
    <col min="6148" max="6148" width="9.625" style="112" customWidth="1"/>
    <col min="6149" max="6149" width="8.625" style="112" customWidth="1"/>
    <col min="6150" max="6150" width="9.625" style="112" customWidth="1"/>
    <col min="6151" max="6151" width="10.125" style="112" customWidth="1"/>
    <col min="6152" max="6152" width="10.75" style="112" customWidth="1"/>
    <col min="6153" max="6153" width="10.5" style="112" customWidth="1"/>
    <col min="6154" max="6154" width="10.125" style="112" customWidth="1"/>
    <col min="6155" max="6400" width="8.875" style="112"/>
    <col min="6401" max="6401" width="10.625" style="112" customWidth="1"/>
    <col min="6402" max="6402" width="11.75" style="112" customWidth="1"/>
    <col min="6403" max="6403" width="8.625" style="112" customWidth="1"/>
    <col min="6404" max="6404" width="9.625" style="112" customWidth="1"/>
    <col min="6405" max="6405" width="8.625" style="112" customWidth="1"/>
    <col min="6406" max="6406" width="9.625" style="112" customWidth="1"/>
    <col min="6407" max="6407" width="10.125" style="112" customWidth="1"/>
    <col min="6408" max="6408" width="10.75" style="112" customWidth="1"/>
    <col min="6409" max="6409" width="10.5" style="112" customWidth="1"/>
    <col min="6410" max="6410" width="10.125" style="112" customWidth="1"/>
    <col min="6411" max="6656" width="8.875" style="112"/>
    <col min="6657" max="6657" width="10.625" style="112" customWidth="1"/>
    <col min="6658" max="6658" width="11.75" style="112" customWidth="1"/>
    <col min="6659" max="6659" width="8.625" style="112" customWidth="1"/>
    <col min="6660" max="6660" width="9.625" style="112" customWidth="1"/>
    <col min="6661" max="6661" width="8.625" style="112" customWidth="1"/>
    <col min="6662" max="6662" width="9.625" style="112" customWidth="1"/>
    <col min="6663" max="6663" width="10.125" style="112" customWidth="1"/>
    <col min="6664" max="6664" width="10.75" style="112" customWidth="1"/>
    <col min="6665" max="6665" width="10.5" style="112" customWidth="1"/>
    <col min="6666" max="6666" width="10.125" style="112" customWidth="1"/>
    <col min="6667" max="6912" width="8.875" style="112"/>
    <col min="6913" max="6913" width="10.625" style="112" customWidth="1"/>
    <col min="6914" max="6914" width="11.75" style="112" customWidth="1"/>
    <col min="6915" max="6915" width="8.625" style="112" customWidth="1"/>
    <col min="6916" max="6916" width="9.625" style="112" customWidth="1"/>
    <col min="6917" max="6917" width="8.625" style="112" customWidth="1"/>
    <col min="6918" max="6918" width="9.625" style="112" customWidth="1"/>
    <col min="6919" max="6919" width="10.125" style="112" customWidth="1"/>
    <col min="6920" max="6920" width="10.75" style="112" customWidth="1"/>
    <col min="6921" max="6921" width="10.5" style="112" customWidth="1"/>
    <col min="6922" max="6922" width="10.125" style="112" customWidth="1"/>
    <col min="6923" max="7168" width="8.875" style="112"/>
    <col min="7169" max="7169" width="10.625" style="112" customWidth="1"/>
    <col min="7170" max="7170" width="11.75" style="112" customWidth="1"/>
    <col min="7171" max="7171" width="8.625" style="112" customWidth="1"/>
    <col min="7172" max="7172" width="9.625" style="112" customWidth="1"/>
    <col min="7173" max="7173" width="8.625" style="112" customWidth="1"/>
    <col min="7174" max="7174" width="9.625" style="112" customWidth="1"/>
    <col min="7175" max="7175" width="10.125" style="112" customWidth="1"/>
    <col min="7176" max="7176" width="10.75" style="112" customWidth="1"/>
    <col min="7177" max="7177" width="10.5" style="112" customWidth="1"/>
    <col min="7178" max="7178" width="10.125" style="112" customWidth="1"/>
    <col min="7179" max="7424" width="8.875" style="112"/>
    <col min="7425" max="7425" width="10.625" style="112" customWidth="1"/>
    <col min="7426" max="7426" width="11.75" style="112" customWidth="1"/>
    <col min="7427" max="7427" width="8.625" style="112" customWidth="1"/>
    <col min="7428" max="7428" width="9.625" style="112" customWidth="1"/>
    <col min="7429" max="7429" width="8.625" style="112" customWidth="1"/>
    <col min="7430" max="7430" width="9.625" style="112" customWidth="1"/>
    <col min="7431" max="7431" width="10.125" style="112" customWidth="1"/>
    <col min="7432" max="7432" width="10.75" style="112" customWidth="1"/>
    <col min="7433" max="7433" width="10.5" style="112" customWidth="1"/>
    <col min="7434" max="7434" width="10.125" style="112" customWidth="1"/>
    <col min="7435" max="7680" width="8.875" style="112"/>
    <col min="7681" max="7681" width="10.625" style="112" customWidth="1"/>
    <col min="7682" max="7682" width="11.75" style="112" customWidth="1"/>
    <col min="7683" max="7683" width="8.625" style="112" customWidth="1"/>
    <col min="7684" max="7684" width="9.625" style="112" customWidth="1"/>
    <col min="7685" max="7685" width="8.625" style="112" customWidth="1"/>
    <col min="7686" max="7686" width="9.625" style="112" customWidth="1"/>
    <col min="7687" max="7687" width="10.125" style="112" customWidth="1"/>
    <col min="7688" max="7688" width="10.75" style="112" customWidth="1"/>
    <col min="7689" max="7689" width="10.5" style="112" customWidth="1"/>
    <col min="7690" max="7690" width="10.125" style="112" customWidth="1"/>
    <col min="7691" max="7936" width="8.875" style="112"/>
    <col min="7937" max="7937" width="10.625" style="112" customWidth="1"/>
    <col min="7938" max="7938" width="11.75" style="112" customWidth="1"/>
    <col min="7939" max="7939" width="8.625" style="112" customWidth="1"/>
    <col min="7940" max="7940" width="9.625" style="112" customWidth="1"/>
    <col min="7941" max="7941" width="8.625" style="112" customWidth="1"/>
    <col min="7942" max="7942" width="9.625" style="112" customWidth="1"/>
    <col min="7943" max="7943" width="10.125" style="112" customWidth="1"/>
    <col min="7944" max="7944" width="10.75" style="112" customWidth="1"/>
    <col min="7945" max="7945" width="10.5" style="112" customWidth="1"/>
    <col min="7946" max="7946" width="10.125" style="112" customWidth="1"/>
    <col min="7947" max="8192" width="8.875" style="112"/>
    <col min="8193" max="8193" width="10.625" style="112" customWidth="1"/>
    <col min="8194" max="8194" width="11.75" style="112" customWidth="1"/>
    <col min="8195" max="8195" width="8.625" style="112" customWidth="1"/>
    <col min="8196" max="8196" width="9.625" style="112" customWidth="1"/>
    <col min="8197" max="8197" width="8.625" style="112" customWidth="1"/>
    <col min="8198" max="8198" width="9.625" style="112" customWidth="1"/>
    <col min="8199" max="8199" width="10.125" style="112" customWidth="1"/>
    <col min="8200" max="8200" width="10.75" style="112" customWidth="1"/>
    <col min="8201" max="8201" width="10.5" style="112" customWidth="1"/>
    <col min="8202" max="8202" width="10.125" style="112" customWidth="1"/>
    <col min="8203" max="8448" width="8.875" style="112"/>
    <col min="8449" max="8449" width="10.625" style="112" customWidth="1"/>
    <col min="8450" max="8450" width="11.75" style="112" customWidth="1"/>
    <col min="8451" max="8451" width="8.625" style="112" customWidth="1"/>
    <col min="8452" max="8452" width="9.625" style="112" customWidth="1"/>
    <col min="8453" max="8453" width="8.625" style="112" customWidth="1"/>
    <col min="8454" max="8454" width="9.625" style="112" customWidth="1"/>
    <col min="8455" max="8455" width="10.125" style="112" customWidth="1"/>
    <col min="8456" max="8456" width="10.75" style="112" customWidth="1"/>
    <col min="8457" max="8457" width="10.5" style="112" customWidth="1"/>
    <col min="8458" max="8458" width="10.125" style="112" customWidth="1"/>
    <col min="8459" max="8704" width="8.875" style="112"/>
    <col min="8705" max="8705" width="10.625" style="112" customWidth="1"/>
    <col min="8706" max="8706" width="11.75" style="112" customWidth="1"/>
    <col min="8707" max="8707" width="8.625" style="112" customWidth="1"/>
    <col min="8708" max="8708" width="9.625" style="112" customWidth="1"/>
    <col min="8709" max="8709" width="8.625" style="112" customWidth="1"/>
    <col min="8710" max="8710" width="9.625" style="112" customWidth="1"/>
    <col min="8711" max="8711" width="10.125" style="112" customWidth="1"/>
    <col min="8712" max="8712" width="10.75" style="112" customWidth="1"/>
    <col min="8713" max="8713" width="10.5" style="112" customWidth="1"/>
    <col min="8714" max="8714" width="10.125" style="112" customWidth="1"/>
    <col min="8715" max="8960" width="8.875" style="112"/>
    <col min="8961" max="8961" width="10.625" style="112" customWidth="1"/>
    <col min="8962" max="8962" width="11.75" style="112" customWidth="1"/>
    <col min="8963" max="8963" width="8.625" style="112" customWidth="1"/>
    <col min="8964" max="8964" width="9.625" style="112" customWidth="1"/>
    <col min="8965" max="8965" width="8.625" style="112" customWidth="1"/>
    <col min="8966" max="8966" width="9.625" style="112" customWidth="1"/>
    <col min="8967" max="8967" width="10.125" style="112" customWidth="1"/>
    <col min="8968" max="8968" width="10.75" style="112" customWidth="1"/>
    <col min="8969" max="8969" width="10.5" style="112" customWidth="1"/>
    <col min="8970" max="8970" width="10.125" style="112" customWidth="1"/>
    <col min="8971" max="9216" width="8.875" style="112"/>
    <col min="9217" max="9217" width="10.625" style="112" customWidth="1"/>
    <col min="9218" max="9218" width="11.75" style="112" customWidth="1"/>
    <col min="9219" max="9219" width="8.625" style="112" customWidth="1"/>
    <col min="9220" max="9220" width="9.625" style="112" customWidth="1"/>
    <col min="9221" max="9221" width="8.625" style="112" customWidth="1"/>
    <col min="9222" max="9222" width="9.625" style="112" customWidth="1"/>
    <col min="9223" max="9223" width="10.125" style="112" customWidth="1"/>
    <col min="9224" max="9224" width="10.75" style="112" customWidth="1"/>
    <col min="9225" max="9225" width="10.5" style="112" customWidth="1"/>
    <col min="9226" max="9226" width="10.125" style="112" customWidth="1"/>
    <col min="9227" max="9472" width="8.875" style="112"/>
    <col min="9473" max="9473" width="10.625" style="112" customWidth="1"/>
    <col min="9474" max="9474" width="11.75" style="112" customWidth="1"/>
    <col min="9475" max="9475" width="8.625" style="112" customWidth="1"/>
    <col min="9476" max="9476" width="9.625" style="112" customWidth="1"/>
    <col min="9477" max="9477" width="8.625" style="112" customWidth="1"/>
    <col min="9478" max="9478" width="9.625" style="112" customWidth="1"/>
    <col min="9479" max="9479" width="10.125" style="112" customWidth="1"/>
    <col min="9480" max="9480" width="10.75" style="112" customWidth="1"/>
    <col min="9481" max="9481" width="10.5" style="112" customWidth="1"/>
    <col min="9482" max="9482" width="10.125" style="112" customWidth="1"/>
    <col min="9483" max="9728" width="8.875" style="112"/>
    <col min="9729" max="9729" width="10.625" style="112" customWidth="1"/>
    <col min="9730" max="9730" width="11.75" style="112" customWidth="1"/>
    <col min="9731" max="9731" width="8.625" style="112" customWidth="1"/>
    <col min="9732" max="9732" width="9.625" style="112" customWidth="1"/>
    <col min="9733" max="9733" width="8.625" style="112" customWidth="1"/>
    <col min="9734" max="9734" width="9.625" style="112" customWidth="1"/>
    <col min="9735" max="9735" width="10.125" style="112" customWidth="1"/>
    <col min="9736" max="9736" width="10.75" style="112" customWidth="1"/>
    <col min="9737" max="9737" width="10.5" style="112" customWidth="1"/>
    <col min="9738" max="9738" width="10.125" style="112" customWidth="1"/>
    <col min="9739" max="9984" width="8.875" style="112"/>
    <col min="9985" max="9985" width="10.625" style="112" customWidth="1"/>
    <col min="9986" max="9986" width="11.75" style="112" customWidth="1"/>
    <col min="9987" max="9987" width="8.625" style="112" customWidth="1"/>
    <col min="9988" max="9988" width="9.625" style="112" customWidth="1"/>
    <col min="9989" max="9989" width="8.625" style="112" customWidth="1"/>
    <col min="9990" max="9990" width="9.625" style="112" customWidth="1"/>
    <col min="9991" max="9991" width="10.125" style="112" customWidth="1"/>
    <col min="9992" max="9992" width="10.75" style="112" customWidth="1"/>
    <col min="9993" max="9993" width="10.5" style="112" customWidth="1"/>
    <col min="9994" max="9994" width="10.125" style="112" customWidth="1"/>
    <col min="9995" max="10240" width="8.875" style="112"/>
    <col min="10241" max="10241" width="10.625" style="112" customWidth="1"/>
    <col min="10242" max="10242" width="11.75" style="112" customWidth="1"/>
    <col min="10243" max="10243" width="8.625" style="112" customWidth="1"/>
    <col min="10244" max="10244" width="9.625" style="112" customWidth="1"/>
    <col min="10245" max="10245" width="8.625" style="112" customWidth="1"/>
    <col min="10246" max="10246" width="9.625" style="112" customWidth="1"/>
    <col min="10247" max="10247" width="10.125" style="112" customWidth="1"/>
    <col min="10248" max="10248" width="10.75" style="112" customWidth="1"/>
    <col min="10249" max="10249" width="10.5" style="112" customWidth="1"/>
    <col min="10250" max="10250" width="10.125" style="112" customWidth="1"/>
    <col min="10251" max="10496" width="8.875" style="112"/>
    <col min="10497" max="10497" width="10.625" style="112" customWidth="1"/>
    <col min="10498" max="10498" width="11.75" style="112" customWidth="1"/>
    <col min="10499" max="10499" width="8.625" style="112" customWidth="1"/>
    <col min="10500" max="10500" width="9.625" style="112" customWidth="1"/>
    <col min="10501" max="10501" width="8.625" style="112" customWidth="1"/>
    <col min="10502" max="10502" width="9.625" style="112" customWidth="1"/>
    <col min="10503" max="10503" width="10.125" style="112" customWidth="1"/>
    <col min="10504" max="10504" width="10.75" style="112" customWidth="1"/>
    <col min="10505" max="10505" width="10.5" style="112" customWidth="1"/>
    <col min="10506" max="10506" width="10.125" style="112" customWidth="1"/>
    <col min="10507" max="10752" width="8.875" style="112"/>
    <col min="10753" max="10753" width="10.625" style="112" customWidth="1"/>
    <col min="10754" max="10754" width="11.75" style="112" customWidth="1"/>
    <col min="10755" max="10755" width="8.625" style="112" customWidth="1"/>
    <col min="10756" max="10756" width="9.625" style="112" customWidth="1"/>
    <col min="10757" max="10757" width="8.625" style="112" customWidth="1"/>
    <col min="10758" max="10758" width="9.625" style="112" customWidth="1"/>
    <col min="10759" max="10759" width="10.125" style="112" customWidth="1"/>
    <col min="10760" max="10760" width="10.75" style="112" customWidth="1"/>
    <col min="10761" max="10761" width="10.5" style="112" customWidth="1"/>
    <col min="10762" max="10762" width="10.125" style="112" customWidth="1"/>
    <col min="10763" max="11008" width="8.875" style="112"/>
    <col min="11009" max="11009" width="10.625" style="112" customWidth="1"/>
    <col min="11010" max="11010" width="11.75" style="112" customWidth="1"/>
    <col min="11011" max="11011" width="8.625" style="112" customWidth="1"/>
    <col min="11012" max="11012" width="9.625" style="112" customWidth="1"/>
    <col min="11013" max="11013" width="8.625" style="112" customWidth="1"/>
    <col min="11014" max="11014" width="9.625" style="112" customWidth="1"/>
    <col min="11015" max="11015" width="10.125" style="112" customWidth="1"/>
    <col min="11016" max="11016" width="10.75" style="112" customWidth="1"/>
    <col min="11017" max="11017" width="10.5" style="112" customWidth="1"/>
    <col min="11018" max="11018" width="10.125" style="112" customWidth="1"/>
    <col min="11019" max="11264" width="8.875" style="112"/>
    <col min="11265" max="11265" width="10.625" style="112" customWidth="1"/>
    <col min="11266" max="11266" width="11.75" style="112" customWidth="1"/>
    <col min="11267" max="11267" width="8.625" style="112" customWidth="1"/>
    <col min="11268" max="11268" width="9.625" style="112" customWidth="1"/>
    <col min="11269" max="11269" width="8.625" style="112" customWidth="1"/>
    <col min="11270" max="11270" width="9.625" style="112" customWidth="1"/>
    <col min="11271" max="11271" width="10.125" style="112" customWidth="1"/>
    <col min="11272" max="11272" width="10.75" style="112" customWidth="1"/>
    <col min="11273" max="11273" width="10.5" style="112" customWidth="1"/>
    <col min="11274" max="11274" width="10.125" style="112" customWidth="1"/>
    <col min="11275" max="11520" width="8.875" style="112"/>
    <col min="11521" max="11521" width="10.625" style="112" customWidth="1"/>
    <col min="11522" max="11522" width="11.75" style="112" customWidth="1"/>
    <col min="11523" max="11523" width="8.625" style="112" customWidth="1"/>
    <col min="11524" max="11524" width="9.625" style="112" customWidth="1"/>
    <col min="11525" max="11525" width="8.625" style="112" customWidth="1"/>
    <col min="11526" max="11526" width="9.625" style="112" customWidth="1"/>
    <col min="11527" max="11527" width="10.125" style="112" customWidth="1"/>
    <col min="11528" max="11528" width="10.75" style="112" customWidth="1"/>
    <col min="11529" max="11529" width="10.5" style="112" customWidth="1"/>
    <col min="11530" max="11530" width="10.125" style="112" customWidth="1"/>
    <col min="11531" max="11776" width="8.875" style="112"/>
    <col min="11777" max="11777" width="10.625" style="112" customWidth="1"/>
    <col min="11778" max="11778" width="11.75" style="112" customWidth="1"/>
    <col min="11779" max="11779" width="8.625" style="112" customWidth="1"/>
    <col min="11780" max="11780" width="9.625" style="112" customWidth="1"/>
    <col min="11781" max="11781" width="8.625" style="112" customWidth="1"/>
    <col min="11782" max="11782" width="9.625" style="112" customWidth="1"/>
    <col min="11783" max="11783" width="10.125" style="112" customWidth="1"/>
    <col min="11784" max="11784" width="10.75" style="112" customWidth="1"/>
    <col min="11785" max="11785" width="10.5" style="112" customWidth="1"/>
    <col min="11786" max="11786" width="10.125" style="112" customWidth="1"/>
    <col min="11787" max="12032" width="8.875" style="112"/>
    <col min="12033" max="12033" width="10.625" style="112" customWidth="1"/>
    <col min="12034" max="12034" width="11.75" style="112" customWidth="1"/>
    <col min="12035" max="12035" width="8.625" style="112" customWidth="1"/>
    <col min="12036" max="12036" width="9.625" style="112" customWidth="1"/>
    <col min="12037" max="12037" width="8.625" style="112" customWidth="1"/>
    <col min="12038" max="12038" width="9.625" style="112" customWidth="1"/>
    <col min="12039" max="12039" width="10.125" style="112" customWidth="1"/>
    <col min="12040" max="12040" width="10.75" style="112" customWidth="1"/>
    <col min="12041" max="12041" width="10.5" style="112" customWidth="1"/>
    <col min="12042" max="12042" width="10.125" style="112" customWidth="1"/>
    <col min="12043" max="12288" width="8.875" style="112"/>
    <col min="12289" max="12289" width="10.625" style="112" customWidth="1"/>
    <col min="12290" max="12290" width="11.75" style="112" customWidth="1"/>
    <col min="12291" max="12291" width="8.625" style="112" customWidth="1"/>
    <col min="12292" max="12292" width="9.625" style="112" customWidth="1"/>
    <col min="12293" max="12293" width="8.625" style="112" customWidth="1"/>
    <col min="12294" max="12294" width="9.625" style="112" customWidth="1"/>
    <col min="12295" max="12295" width="10.125" style="112" customWidth="1"/>
    <col min="12296" max="12296" width="10.75" style="112" customWidth="1"/>
    <col min="12297" max="12297" width="10.5" style="112" customWidth="1"/>
    <col min="12298" max="12298" width="10.125" style="112" customWidth="1"/>
    <col min="12299" max="12544" width="8.875" style="112"/>
    <col min="12545" max="12545" width="10.625" style="112" customWidth="1"/>
    <col min="12546" max="12546" width="11.75" style="112" customWidth="1"/>
    <col min="12547" max="12547" width="8.625" style="112" customWidth="1"/>
    <col min="12548" max="12548" width="9.625" style="112" customWidth="1"/>
    <col min="12549" max="12549" width="8.625" style="112" customWidth="1"/>
    <col min="12550" max="12550" width="9.625" style="112" customWidth="1"/>
    <col min="12551" max="12551" width="10.125" style="112" customWidth="1"/>
    <col min="12552" max="12552" width="10.75" style="112" customWidth="1"/>
    <col min="12553" max="12553" width="10.5" style="112" customWidth="1"/>
    <col min="12554" max="12554" width="10.125" style="112" customWidth="1"/>
    <col min="12555" max="12800" width="8.875" style="112"/>
    <col min="12801" max="12801" width="10.625" style="112" customWidth="1"/>
    <col min="12802" max="12802" width="11.75" style="112" customWidth="1"/>
    <col min="12803" max="12803" width="8.625" style="112" customWidth="1"/>
    <col min="12804" max="12804" width="9.625" style="112" customWidth="1"/>
    <col min="12805" max="12805" width="8.625" style="112" customWidth="1"/>
    <col min="12806" max="12806" width="9.625" style="112" customWidth="1"/>
    <col min="12807" max="12807" width="10.125" style="112" customWidth="1"/>
    <col min="12808" max="12808" width="10.75" style="112" customWidth="1"/>
    <col min="12809" max="12809" width="10.5" style="112" customWidth="1"/>
    <col min="12810" max="12810" width="10.125" style="112" customWidth="1"/>
    <col min="12811" max="13056" width="8.875" style="112"/>
    <col min="13057" max="13057" width="10.625" style="112" customWidth="1"/>
    <col min="13058" max="13058" width="11.75" style="112" customWidth="1"/>
    <col min="13059" max="13059" width="8.625" style="112" customWidth="1"/>
    <col min="13060" max="13060" width="9.625" style="112" customWidth="1"/>
    <col min="13061" max="13061" width="8.625" style="112" customWidth="1"/>
    <col min="13062" max="13062" width="9.625" style="112" customWidth="1"/>
    <col min="13063" max="13063" width="10.125" style="112" customWidth="1"/>
    <col min="13064" max="13064" width="10.75" style="112" customWidth="1"/>
    <col min="13065" max="13065" width="10.5" style="112" customWidth="1"/>
    <col min="13066" max="13066" width="10.125" style="112" customWidth="1"/>
    <col min="13067" max="13312" width="8.875" style="112"/>
    <col min="13313" max="13313" width="10.625" style="112" customWidth="1"/>
    <col min="13314" max="13314" width="11.75" style="112" customWidth="1"/>
    <col min="13315" max="13315" width="8.625" style="112" customWidth="1"/>
    <col min="13316" max="13316" width="9.625" style="112" customWidth="1"/>
    <col min="13317" max="13317" width="8.625" style="112" customWidth="1"/>
    <col min="13318" max="13318" width="9.625" style="112" customWidth="1"/>
    <col min="13319" max="13319" width="10.125" style="112" customWidth="1"/>
    <col min="13320" max="13320" width="10.75" style="112" customWidth="1"/>
    <col min="13321" max="13321" width="10.5" style="112" customWidth="1"/>
    <col min="13322" max="13322" width="10.125" style="112" customWidth="1"/>
    <col min="13323" max="13568" width="8.875" style="112"/>
    <col min="13569" max="13569" width="10.625" style="112" customWidth="1"/>
    <col min="13570" max="13570" width="11.75" style="112" customWidth="1"/>
    <col min="13571" max="13571" width="8.625" style="112" customWidth="1"/>
    <col min="13572" max="13572" width="9.625" style="112" customWidth="1"/>
    <col min="13573" max="13573" width="8.625" style="112" customWidth="1"/>
    <col min="13574" max="13574" width="9.625" style="112" customWidth="1"/>
    <col min="13575" max="13575" width="10.125" style="112" customWidth="1"/>
    <col min="13576" max="13576" width="10.75" style="112" customWidth="1"/>
    <col min="13577" max="13577" width="10.5" style="112" customWidth="1"/>
    <col min="13578" max="13578" width="10.125" style="112" customWidth="1"/>
    <col min="13579" max="13824" width="8.875" style="112"/>
    <col min="13825" max="13825" width="10.625" style="112" customWidth="1"/>
    <col min="13826" max="13826" width="11.75" style="112" customWidth="1"/>
    <col min="13827" max="13827" width="8.625" style="112" customWidth="1"/>
    <col min="13828" max="13828" width="9.625" style="112" customWidth="1"/>
    <col min="13829" max="13829" width="8.625" style="112" customWidth="1"/>
    <col min="13830" max="13830" width="9.625" style="112" customWidth="1"/>
    <col min="13831" max="13831" width="10.125" style="112" customWidth="1"/>
    <col min="13832" max="13832" width="10.75" style="112" customWidth="1"/>
    <col min="13833" max="13833" width="10.5" style="112" customWidth="1"/>
    <col min="13834" max="13834" width="10.125" style="112" customWidth="1"/>
    <col min="13835" max="14080" width="8.875" style="112"/>
    <col min="14081" max="14081" width="10.625" style="112" customWidth="1"/>
    <col min="14082" max="14082" width="11.75" style="112" customWidth="1"/>
    <col min="14083" max="14083" width="8.625" style="112" customWidth="1"/>
    <col min="14084" max="14084" width="9.625" style="112" customWidth="1"/>
    <col min="14085" max="14085" width="8.625" style="112" customWidth="1"/>
    <col min="14086" max="14086" width="9.625" style="112" customWidth="1"/>
    <col min="14087" max="14087" width="10.125" style="112" customWidth="1"/>
    <col min="14088" max="14088" width="10.75" style="112" customWidth="1"/>
    <col min="14089" max="14089" width="10.5" style="112" customWidth="1"/>
    <col min="14090" max="14090" width="10.125" style="112" customWidth="1"/>
    <col min="14091" max="14336" width="8.875" style="112"/>
    <col min="14337" max="14337" width="10.625" style="112" customWidth="1"/>
    <col min="14338" max="14338" width="11.75" style="112" customWidth="1"/>
    <col min="14339" max="14339" width="8.625" style="112" customWidth="1"/>
    <col min="14340" max="14340" width="9.625" style="112" customWidth="1"/>
    <col min="14341" max="14341" width="8.625" style="112" customWidth="1"/>
    <col min="14342" max="14342" width="9.625" style="112" customWidth="1"/>
    <col min="14343" max="14343" width="10.125" style="112" customWidth="1"/>
    <col min="14344" max="14344" width="10.75" style="112" customWidth="1"/>
    <col min="14345" max="14345" width="10.5" style="112" customWidth="1"/>
    <col min="14346" max="14346" width="10.125" style="112" customWidth="1"/>
    <col min="14347" max="14592" width="8.875" style="112"/>
    <col min="14593" max="14593" width="10.625" style="112" customWidth="1"/>
    <col min="14594" max="14594" width="11.75" style="112" customWidth="1"/>
    <col min="14595" max="14595" width="8.625" style="112" customWidth="1"/>
    <col min="14596" max="14596" width="9.625" style="112" customWidth="1"/>
    <col min="14597" max="14597" width="8.625" style="112" customWidth="1"/>
    <col min="14598" max="14598" width="9.625" style="112" customWidth="1"/>
    <col min="14599" max="14599" width="10.125" style="112" customWidth="1"/>
    <col min="14600" max="14600" width="10.75" style="112" customWidth="1"/>
    <col min="14601" max="14601" width="10.5" style="112" customWidth="1"/>
    <col min="14602" max="14602" width="10.125" style="112" customWidth="1"/>
    <col min="14603" max="14848" width="8.875" style="112"/>
    <col min="14849" max="14849" width="10.625" style="112" customWidth="1"/>
    <col min="14850" max="14850" width="11.75" style="112" customWidth="1"/>
    <col min="14851" max="14851" width="8.625" style="112" customWidth="1"/>
    <col min="14852" max="14852" width="9.625" style="112" customWidth="1"/>
    <col min="14853" max="14853" width="8.625" style="112" customWidth="1"/>
    <col min="14854" max="14854" width="9.625" style="112" customWidth="1"/>
    <col min="14855" max="14855" width="10.125" style="112" customWidth="1"/>
    <col min="14856" max="14856" width="10.75" style="112" customWidth="1"/>
    <col min="14857" max="14857" width="10.5" style="112" customWidth="1"/>
    <col min="14858" max="14858" width="10.125" style="112" customWidth="1"/>
    <col min="14859" max="15104" width="8.875" style="112"/>
    <col min="15105" max="15105" width="10.625" style="112" customWidth="1"/>
    <col min="15106" max="15106" width="11.75" style="112" customWidth="1"/>
    <col min="15107" max="15107" width="8.625" style="112" customWidth="1"/>
    <col min="15108" max="15108" width="9.625" style="112" customWidth="1"/>
    <col min="15109" max="15109" width="8.625" style="112" customWidth="1"/>
    <col min="15110" max="15110" width="9.625" style="112" customWidth="1"/>
    <col min="15111" max="15111" width="10.125" style="112" customWidth="1"/>
    <col min="15112" max="15112" width="10.75" style="112" customWidth="1"/>
    <col min="15113" max="15113" width="10.5" style="112" customWidth="1"/>
    <col min="15114" max="15114" width="10.125" style="112" customWidth="1"/>
    <col min="15115" max="15360" width="8.875" style="112"/>
    <col min="15361" max="15361" width="10.625" style="112" customWidth="1"/>
    <col min="15362" max="15362" width="11.75" style="112" customWidth="1"/>
    <col min="15363" max="15363" width="8.625" style="112" customWidth="1"/>
    <col min="15364" max="15364" width="9.625" style="112" customWidth="1"/>
    <col min="15365" max="15365" width="8.625" style="112" customWidth="1"/>
    <col min="15366" max="15366" width="9.625" style="112" customWidth="1"/>
    <col min="15367" max="15367" width="10.125" style="112" customWidth="1"/>
    <col min="15368" max="15368" width="10.75" style="112" customWidth="1"/>
    <col min="15369" max="15369" width="10.5" style="112" customWidth="1"/>
    <col min="15370" max="15370" width="10.125" style="112" customWidth="1"/>
    <col min="15371" max="15616" width="8.875" style="112"/>
    <col min="15617" max="15617" width="10.625" style="112" customWidth="1"/>
    <col min="15618" max="15618" width="11.75" style="112" customWidth="1"/>
    <col min="15619" max="15619" width="8.625" style="112" customWidth="1"/>
    <col min="15620" max="15620" width="9.625" style="112" customWidth="1"/>
    <col min="15621" max="15621" width="8.625" style="112" customWidth="1"/>
    <col min="15622" max="15622" width="9.625" style="112" customWidth="1"/>
    <col min="15623" max="15623" width="10.125" style="112" customWidth="1"/>
    <col min="15624" max="15624" width="10.75" style="112" customWidth="1"/>
    <col min="15625" max="15625" width="10.5" style="112" customWidth="1"/>
    <col min="15626" max="15626" width="10.125" style="112" customWidth="1"/>
    <col min="15627" max="15872" width="8.875" style="112"/>
    <col min="15873" max="15873" width="10.625" style="112" customWidth="1"/>
    <col min="15874" max="15874" width="11.75" style="112" customWidth="1"/>
    <col min="15875" max="15875" width="8.625" style="112" customWidth="1"/>
    <col min="15876" max="15876" width="9.625" style="112" customWidth="1"/>
    <col min="15877" max="15877" width="8.625" style="112" customWidth="1"/>
    <col min="15878" max="15878" width="9.625" style="112" customWidth="1"/>
    <col min="15879" max="15879" width="10.125" style="112" customWidth="1"/>
    <col min="15880" max="15880" width="10.75" style="112" customWidth="1"/>
    <col min="15881" max="15881" width="10.5" style="112" customWidth="1"/>
    <col min="15882" max="15882" width="10.125" style="112" customWidth="1"/>
    <col min="15883" max="16128" width="8.875" style="112"/>
    <col min="16129" max="16129" width="10.625" style="112" customWidth="1"/>
    <col min="16130" max="16130" width="11.75" style="112" customWidth="1"/>
    <col min="16131" max="16131" width="8.625" style="112" customWidth="1"/>
    <col min="16132" max="16132" width="9.625" style="112" customWidth="1"/>
    <col min="16133" max="16133" width="8.625" style="112" customWidth="1"/>
    <col min="16134" max="16134" width="9.625" style="112" customWidth="1"/>
    <col min="16135" max="16135" width="10.125" style="112" customWidth="1"/>
    <col min="16136" max="16136" width="10.75" style="112" customWidth="1"/>
    <col min="16137" max="16137" width="10.5" style="112" customWidth="1"/>
    <col min="16138" max="16138" width="10.125" style="112" customWidth="1"/>
    <col min="16139" max="16384" width="8.875" style="112"/>
  </cols>
  <sheetData>
    <row r="1" spans="1:11" ht="17.25" thickBot="1">
      <c r="A1" s="1304" t="s">
        <v>781</v>
      </c>
      <c r="B1" s="1305"/>
      <c r="G1" s="114" t="s">
        <v>782</v>
      </c>
      <c r="H1" s="1304" t="s">
        <v>783</v>
      </c>
      <c r="I1" s="1306"/>
      <c r="J1" s="1305"/>
    </row>
    <row r="2" spans="1:11" ht="17.25" thickBot="1">
      <c r="A2" s="1304" t="s">
        <v>784</v>
      </c>
      <c r="B2" s="1305"/>
      <c r="C2" s="115" t="s">
        <v>785</v>
      </c>
      <c r="D2" s="116"/>
      <c r="G2" s="114" t="s">
        <v>786</v>
      </c>
      <c r="H2" s="1307" t="s">
        <v>787</v>
      </c>
      <c r="I2" s="1306"/>
      <c r="J2" s="1305"/>
      <c r="K2" s="1" t="s">
        <v>12</v>
      </c>
    </row>
    <row r="3" spans="1:11" s="117" customFormat="1" ht="25.5">
      <c r="A3" s="1308" t="s">
        <v>788</v>
      </c>
      <c r="B3" s="1308"/>
      <c r="C3" s="1308"/>
      <c r="D3" s="1308"/>
      <c r="E3" s="1308"/>
      <c r="F3" s="1308"/>
      <c r="G3" s="1308"/>
      <c r="H3" s="1308"/>
      <c r="I3" s="1308"/>
      <c r="J3" s="1308"/>
    </row>
    <row r="4" spans="1:11" s="117" customFormat="1" ht="15.75">
      <c r="A4" s="1303"/>
      <c r="B4" s="1303"/>
      <c r="C4" s="1303"/>
      <c r="D4" s="1303"/>
      <c r="E4" s="1303"/>
      <c r="F4" s="1303"/>
    </row>
    <row r="5" spans="1:11" s="117" customFormat="1" ht="18.75" customHeight="1" thickBot="1">
      <c r="A5" s="1275" t="s">
        <v>1740</v>
      </c>
      <c r="B5" s="1275"/>
      <c r="C5" s="1275"/>
      <c r="D5" s="1275"/>
      <c r="E5" s="1275"/>
      <c r="F5" s="1275"/>
      <c r="G5" s="1275"/>
      <c r="H5" s="1275"/>
      <c r="I5" s="1275"/>
      <c r="J5" s="1275"/>
    </row>
    <row r="6" spans="1:11" s="118" customFormat="1" ht="24" customHeight="1">
      <c r="A6" s="1276" t="s">
        <v>790</v>
      </c>
      <c r="B6" s="1277"/>
      <c r="C6" s="1282" t="s">
        <v>791</v>
      </c>
      <c r="D6" s="1283"/>
      <c r="E6" s="1288" t="s">
        <v>792</v>
      </c>
      <c r="F6" s="1289"/>
      <c r="G6" s="1289"/>
      <c r="H6" s="1289"/>
      <c r="I6" s="1289"/>
      <c r="J6" s="1289"/>
    </row>
    <row r="7" spans="1:11" ht="15" customHeight="1">
      <c r="A7" s="1278"/>
      <c r="B7" s="1279"/>
      <c r="C7" s="1284"/>
      <c r="D7" s="1285"/>
      <c r="E7" s="1290" t="s">
        <v>793</v>
      </c>
      <c r="F7" s="1291"/>
      <c r="G7" s="1290" t="s">
        <v>794</v>
      </c>
      <c r="H7" s="1291"/>
      <c r="I7" s="1290" t="s">
        <v>795</v>
      </c>
      <c r="J7" s="1296"/>
      <c r="K7" s="118"/>
    </row>
    <row r="8" spans="1:11" ht="18" customHeight="1">
      <c r="A8" s="1278"/>
      <c r="B8" s="1279"/>
      <c r="C8" s="1284"/>
      <c r="D8" s="1285"/>
      <c r="E8" s="1292"/>
      <c r="F8" s="1293"/>
      <c r="G8" s="1292"/>
      <c r="H8" s="1293"/>
      <c r="I8" s="1297"/>
      <c r="J8" s="1298"/>
      <c r="K8" s="118"/>
    </row>
    <row r="9" spans="1:11" ht="17.25" customHeight="1">
      <c r="A9" s="1278"/>
      <c r="B9" s="1279"/>
      <c r="C9" s="1284"/>
      <c r="D9" s="1285"/>
      <c r="E9" s="1292"/>
      <c r="F9" s="1293"/>
      <c r="G9" s="1292"/>
      <c r="H9" s="1293"/>
      <c r="I9" s="1297"/>
      <c r="J9" s="1298"/>
      <c r="K9" s="118"/>
    </row>
    <row r="10" spans="1:11" s="118" customFormat="1" ht="15" customHeight="1" thickBot="1">
      <c r="A10" s="1280"/>
      <c r="B10" s="1281"/>
      <c r="C10" s="1286"/>
      <c r="D10" s="1287"/>
      <c r="E10" s="1294"/>
      <c r="F10" s="1295"/>
      <c r="G10" s="1294"/>
      <c r="H10" s="1295"/>
      <c r="I10" s="1299"/>
      <c r="J10" s="1300"/>
    </row>
    <row r="11" spans="1:11" s="118" customFormat="1" ht="23.1" customHeight="1">
      <c r="A11" s="1301" t="s">
        <v>796</v>
      </c>
      <c r="B11" s="1302"/>
      <c r="C11" s="112"/>
      <c r="D11" s="119">
        <v>255512</v>
      </c>
      <c r="E11" s="112"/>
      <c r="F11" s="119">
        <v>255512</v>
      </c>
      <c r="G11" s="112"/>
      <c r="H11" s="112"/>
      <c r="I11" s="112"/>
      <c r="J11" s="112"/>
      <c r="K11" s="112"/>
    </row>
    <row r="12" spans="1:11" s="118" customFormat="1" ht="23.1" customHeight="1">
      <c r="A12" s="1273" t="s">
        <v>797</v>
      </c>
      <c r="B12" s="1274"/>
      <c r="C12" s="120"/>
      <c r="D12" s="121">
        <v>42695</v>
      </c>
      <c r="E12" s="122"/>
      <c r="F12" s="121">
        <v>42695</v>
      </c>
      <c r="G12" s="122"/>
      <c r="H12" s="123"/>
      <c r="I12" s="122"/>
      <c r="J12" s="123"/>
    </row>
    <row r="13" spans="1:11" s="118" customFormat="1" ht="23.1" customHeight="1">
      <c r="A13" s="1273" t="s">
        <v>798</v>
      </c>
      <c r="B13" s="1274"/>
      <c r="C13" s="120"/>
      <c r="D13" s="121">
        <v>26805</v>
      </c>
      <c r="E13" s="123"/>
      <c r="F13" s="121">
        <v>26805</v>
      </c>
      <c r="G13" s="123"/>
      <c r="H13" s="123"/>
      <c r="I13" s="123"/>
      <c r="J13" s="123"/>
    </row>
    <row r="14" spans="1:11" s="118" customFormat="1" ht="23.1" customHeight="1">
      <c r="A14" s="1273" t="s">
        <v>799</v>
      </c>
      <c r="B14" s="1274"/>
      <c r="C14" s="120"/>
      <c r="D14" s="121">
        <v>16565</v>
      </c>
      <c r="E14" s="123"/>
      <c r="F14" s="121">
        <v>16565</v>
      </c>
      <c r="G14" s="123"/>
      <c r="H14" s="123"/>
      <c r="I14" s="123"/>
      <c r="J14" s="123"/>
    </row>
    <row r="15" spans="1:11" s="118" customFormat="1" ht="23.1" customHeight="1">
      <c r="A15" s="1273" t="s">
        <v>800</v>
      </c>
      <c r="B15" s="1274"/>
      <c r="C15" s="120"/>
      <c r="D15" s="121">
        <v>14155</v>
      </c>
      <c r="E15" s="123"/>
      <c r="F15" s="121">
        <v>14155</v>
      </c>
      <c r="G15" s="123"/>
      <c r="H15" s="123"/>
      <c r="I15" s="123"/>
      <c r="J15" s="123"/>
    </row>
    <row r="16" spans="1:11" s="118" customFormat="1" ht="23.1" customHeight="1">
      <c r="A16" s="1273" t="s">
        <v>801</v>
      </c>
      <c r="B16" s="1274"/>
      <c r="C16" s="120"/>
      <c r="D16" s="121">
        <v>16215</v>
      </c>
      <c r="E16" s="123"/>
      <c r="F16" s="121">
        <v>16215</v>
      </c>
      <c r="G16" s="123"/>
      <c r="H16" s="123"/>
      <c r="I16" s="123"/>
      <c r="J16" s="123"/>
    </row>
    <row r="17" spans="1:11" ht="23.1" customHeight="1">
      <c r="A17" s="1273" t="s">
        <v>802</v>
      </c>
      <c r="B17" s="1274"/>
      <c r="C17" s="120"/>
      <c r="D17" s="121">
        <v>22705</v>
      </c>
      <c r="E17" s="123"/>
      <c r="F17" s="121">
        <v>22705</v>
      </c>
      <c r="G17" s="123"/>
      <c r="H17" s="123"/>
      <c r="I17" s="123"/>
      <c r="J17" s="123"/>
      <c r="K17" s="118"/>
    </row>
    <row r="18" spans="1:11" ht="23.1" customHeight="1">
      <c r="A18" s="1273" t="s">
        <v>803</v>
      </c>
      <c r="B18" s="1274"/>
      <c r="C18" s="120"/>
      <c r="D18" s="121">
        <v>23315</v>
      </c>
      <c r="E18" s="123"/>
      <c r="F18" s="121">
        <v>23315</v>
      </c>
      <c r="G18" s="123"/>
      <c r="H18" s="123"/>
      <c r="I18" s="123"/>
      <c r="J18" s="123"/>
      <c r="K18" s="118"/>
    </row>
    <row r="19" spans="1:11" ht="23.1" customHeight="1">
      <c r="A19" s="1273" t="s">
        <v>804</v>
      </c>
      <c r="B19" s="1274"/>
      <c r="C19" s="120"/>
      <c r="D19" s="121">
        <v>0</v>
      </c>
      <c r="E19" s="123"/>
      <c r="F19" s="121">
        <v>0</v>
      </c>
      <c r="G19" s="123"/>
      <c r="H19" s="123"/>
      <c r="I19" s="123"/>
      <c r="J19" s="123"/>
    </row>
    <row r="20" spans="1:11" ht="23.1" customHeight="1">
      <c r="A20" s="1273" t="s">
        <v>805</v>
      </c>
      <c r="B20" s="1274"/>
      <c r="C20" s="120"/>
      <c r="D20" s="121">
        <v>21180</v>
      </c>
      <c r="E20" s="123"/>
      <c r="F20" s="121">
        <v>21180</v>
      </c>
      <c r="G20" s="123"/>
      <c r="H20" s="123"/>
      <c r="I20" s="123"/>
      <c r="J20" s="123"/>
    </row>
    <row r="21" spans="1:11" ht="23.1" customHeight="1">
      <c r="A21" s="1273" t="s">
        <v>806</v>
      </c>
      <c r="B21" s="1274"/>
      <c r="C21" s="120"/>
      <c r="D21" s="121">
        <v>150</v>
      </c>
      <c r="E21" s="123"/>
      <c r="F21" s="121">
        <v>150</v>
      </c>
      <c r="G21" s="123"/>
      <c r="H21" s="123"/>
      <c r="I21" s="123"/>
      <c r="J21" s="123"/>
    </row>
    <row r="22" spans="1:11" ht="23.1" customHeight="1">
      <c r="A22" s="1269" t="s">
        <v>807</v>
      </c>
      <c r="B22" s="1270"/>
      <c r="C22" s="120"/>
      <c r="D22" s="121">
        <v>51570</v>
      </c>
      <c r="E22" s="123"/>
      <c r="F22" s="121">
        <v>51570</v>
      </c>
      <c r="G22" s="123"/>
      <c r="H22" s="123"/>
      <c r="I22" s="123"/>
      <c r="J22" s="123"/>
    </row>
    <row r="23" spans="1:11" ht="23.1" customHeight="1">
      <c r="A23" s="1269" t="s">
        <v>808</v>
      </c>
      <c r="B23" s="1270"/>
      <c r="C23" s="120"/>
      <c r="D23" s="121">
        <v>0</v>
      </c>
      <c r="E23" s="123"/>
      <c r="F23" s="121">
        <v>0</v>
      </c>
      <c r="G23" s="123"/>
      <c r="H23" s="123"/>
      <c r="I23" s="123"/>
      <c r="J23" s="123"/>
    </row>
    <row r="24" spans="1:11" ht="23.1" customHeight="1">
      <c r="A24" s="1269" t="s">
        <v>809</v>
      </c>
      <c r="B24" s="1270"/>
      <c r="C24" s="120"/>
      <c r="D24" s="121">
        <v>140</v>
      </c>
      <c r="E24" s="123"/>
      <c r="F24" s="121">
        <v>140</v>
      </c>
      <c r="G24" s="123"/>
      <c r="H24" s="123"/>
      <c r="I24" s="123"/>
      <c r="J24" s="123"/>
    </row>
    <row r="25" spans="1:11" ht="23.1" customHeight="1">
      <c r="A25" s="1269" t="s">
        <v>810</v>
      </c>
      <c r="B25" s="1270"/>
      <c r="C25" s="120"/>
      <c r="D25" s="121">
        <v>77</v>
      </c>
      <c r="E25" s="123"/>
      <c r="F25" s="121">
        <v>77</v>
      </c>
      <c r="G25" s="123"/>
      <c r="H25" s="123"/>
      <c r="I25" s="123"/>
      <c r="J25" s="123"/>
    </row>
    <row r="26" spans="1:11" ht="23.1" customHeight="1">
      <c r="A26" s="1269" t="s">
        <v>811</v>
      </c>
      <c r="B26" s="1270"/>
      <c r="C26" s="120"/>
      <c r="D26" s="121">
        <v>51</v>
      </c>
      <c r="E26" s="123"/>
      <c r="F26" s="121">
        <v>51</v>
      </c>
      <c r="G26" s="123"/>
      <c r="H26" s="123"/>
      <c r="I26" s="123"/>
      <c r="J26" s="123"/>
    </row>
    <row r="27" spans="1:11" ht="23.1" customHeight="1">
      <c r="A27" s="1269" t="s">
        <v>812</v>
      </c>
      <c r="B27" s="1270"/>
      <c r="C27" s="120"/>
      <c r="D27" s="121">
        <v>8520</v>
      </c>
      <c r="E27" s="123"/>
      <c r="F27" s="121">
        <v>8520</v>
      </c>
      <c r="G27" s="123"/>
      <c r="H27" s="123"/>
      <c r="I27" s="123"/>
      <c r="J27" s="123"/>
    </row>
    <row r="28" spans="1:11" ht="23.1" customHeight="1">
      <c r="A28" s="1269" t="s">
        <v>813</v>
      </c>
      <c r="B28" s="1270"/>
      <c r="D28" s="124">
        <v>60</v>
      </c>
      <c r="E28" s="118"/>
      <c r="F28" s="124">
        <v>60</v>
      </c>
      <c r="G28" s="118"/>
      <c r="H28" s="118"/>
      <c r="I28" s="118"/>
      <c r="J28" s="118"/>
    </row>
    <row r="29" spans="1:11" ht="23.1" customHeight="1">
      <c r="A29" s="1269" t="s">
        <v>814</v>
      </c>
      <c r="B29" s="1270"/>
      <c r="D29" s="124">
        <v>0</v>
      </c>
      <c r="E29" s="118"/>
      <c r="F29" s="124">
        <v>0</v>
      </c>
      <c r="G29" s="118"/>
      <c r="H29" s="118"/>
      <c r="I29" s="118"/>
      <c r="J29" s="118"/>
    </row>
    <row r="30" spans="1:11" ht="36" customHeight="1">
      <c r="A30" s="1269" t="s">
        <v>815</v>
      </c>
      <c r="B30" s="1270"/>
      <c r="D30" s="124">
        <v>2</v>
      </c>
      <c r="E30" s="118"/>
      <c r="F30" s="124">
        <v>2</v>
      </c>
      <c r="G30" s="118"/>
      <c r="H30" s="118"/>
      <c r="I30" s="118"/>
      <c r="J30" s="118"/>
    </row>
    <row r="31" spans="1:11" ht="37.5" customHeight="1">
      <c r="A31" s="1269" t="s">
        <v>816</v>
      </c>
      <c r="B31" s="1270"/>
      <c r="D31" s="124">
        <v>11010</v>
      </c>
      <c r="E31" s="118"/>
      <c r="F31" s="124">
        <v>11010</v>
      </c>
      <c r="G31" s="118"/>
      <c r="H31" s="118"/>
      <c r="I31" s="118"/>
      <c r="J31" s="118"/>
    </row>
    <row r="32" spans="1:11" ht="23.1" customHeight="1">
      <c r="A32" s="1269" t="s">
        <v>817</v>
      </c>
      <c r="B32" s="1270"/>
      <c r="D32" s="124">
        <v>0</v>
      </c>
      <c r="E32" s="118"/>
      <c r="F32" s="124">
        <v>0</v>
      </c>
      <c r="G32" s="118"/>
      <c r="H32" s="118"/>
      <c r="I32" s="118"/>
      <c r="J32" s="118"/>
    </row>
    <row r="33" spans="1:10" ht="23.1" customHeight="1">
      <c r="A33" s="1269" t="s">
        <v>818</v>
      </c>
      <c r="B33" s="1270"/>
      <c r="D33" s="124">
        <v>0</v>
      </c>
      <c r="E33" s="118"/>
      <c r="F33" s="124">
        <v>0</v>
      </c>
      <c r="G33" s="118"/>
      <c r="H33" s="118"/>
      <c r="I33" s="118"/>
      <c r="J33" s="118"/>
    </row>
    <row r="34" spans="1:10" ht="23.1" customHeight="1" thickBot="1">
      <c r="A34" s="1271" t="s">
        <v>819</v>
      </c>
      <c r="B34" s="1272"/>
      <c r="C34" s="125"/>
      <c r="D34" s="126">
        <v>0</v>
      </c>
      <c r="E34" s="127"/>
      <c r="F34" s="126">
        <v>0</v>
      </c>
      <c r="G34" s="127"/>
      <c r="H34" s="127"/>
      <c r="I34" s="127"/>
      <c r="J34" s="127"/>
    </row>
    <row r="35" spans="1:10">
      <c r="A35" s="128" t="s">
        <v>820</v>
      </c>
      <c r="B35" s="129" t="s">
        <v>821</v>
      </c>
      <c r="C35" s="117"/>
      <c r="D35" s="117"/>
      <c r="E35" s="130" t="s">
        <v>822</v>
      </c>
      <c r="F35" s="131"/>
      <c r="G35" s="130" t="s">
        <v>823</v>
      </c>
      <c r="J35" s="130" t="s">
        <v>1741</v>
      </c>
    </row>
    <row r="36" spans="1:10">
      <c r="A36" s="117"/>
      <c r="B36" s="117"/>
      <c r="E36" s="130" t="s">
        <v>825</v>
      </c>
      <c r="F36" s="131"/>
      <c r="J36" s="130"/>
    </row>
    <row r="37" spans="1:10">
      <c r="A37" s="117"/>
      <c r="B37" s="117"/>
      <c r="E37" s="130"/>
      <c r="F37" s="131"/>
      <c r="J37" s="130"/>
    </row>
    <row r="38" spans="1:10">
      <c r="A38" s="132" t="s">
        <v>826</v>
      </c>
      <c r="B38" s="133"/>
    </row>
    <row r="39" spans="1:10" ht="30.6" customHeight="1">
      <c r="A39" s="1268" t="s">
        <v>827</v>
      </c>
      <c r="B39" s="1268"/>
      <c r="C39" s="1268"/>
      <c r="D39" s="1268"/>
      <c r="E39" s="1268"/>
      <c r="F39" s="1268"/>
      <c r="G39" s="1268"/>
      <c r="H39" s="1268"/>
      <c r="I39" s="1268"/>
      <c r="J39" s="1268"/>
    </row>
    <row r="40" spans="1:10">
      <c r="A40" s="134" t="s">
        <v>828</v>
      </c>
      <c r="B40" s="133"/>
    </row>
    <row r="41" spans="1:10">
      <c r="A41" s="135"/>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5" type="noConversion"/>
  <hyperlinks>
    <hyperlink ref="K2" location="預告統計資料發布時間表!A1" display="回發布時間表" xr:uid="{6A6D821B-2BC2-4122-825E-29072AFD3590}"/>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3FE93-6B8C-4D50-BB8B-DB94313F89D0}">
  <dimension ref="A1:CB28"/>
  <sheetViews>
    <sheetView view="pageBreakPreview" topLeftCell="I1" zoomScaleNormal="100" zoomScaleSheetLayoutView="100" workbookViewId="0">
      <selection activeCell="AP2" sqref="AP2"/>
    </sheetView>
  </sheetViews>
  <sheetFormatPr defaultColWidth="9" defaultRowHeight="16.5"/>
  <cols>
    <col min="1" max="1" width="12.625" style="262" customWidth="1"/>
    <col min="2" max="2" width="10.5" style="262" customWidth="1"/>
    <col min="3" max="3" width="6.625" style="262" customWidth="1"/>
    <col min="4" max="4" width="5.5" style="262" customWidth="1"/>
    <col min="5" max="5" width="6.25" style="262" customWidth="1"/>
    <col min="6" max="8" width="5.5" style="262" customWidth="1"/>
    <col min="9" max="9" width="6.625" style="262" customWidth="1"/>
    <col min="10" max="11" width="5.5" style="262" customWidth="1"/>
    <col min="12" max="14" width="6.125" style="262" customWidth="1"/>
    <col min="15" max="23" width="5.375" style="262" customWidth="1"/>
    <col min="24" max="24" width="6.25" style="262" customWidth="1"/>
    <col min="25" max="26" width="6.375" style="262" customWidth="1"/>
    <col min="27" max="27" width="6.75" style="262" customWidth="1"/>
    <col min="28" max="29" width="5.375" style="262" customWidth="1"/>
    <col min="30" max="30" width="6.125" style="262" customWidth="1"/>
    <col min="31" max="40" width="5.375" style="262" customWidth="1"/>
    <col min="41" max="41" width="7.25" style="262" customWidth="1"/>
    <col min="42" max="16384" width="9" style="262"/>
  </cols>
  <sheetData>
    <row r="1" spans="1:42" ht="17.25" customHeight="1">
      <c r="A1" s="259" t="s">
        <v>960</v>
      </c>
      <c r="B1" s="260"/>
      <c r="C1" s="261"/>
      <c r="D1" s="261"/>
      <c r="E1" s="261"/>
      <c r="F1" s="261"/>
      <c r="G1" s="261"/>
      <c r="H1" s="261"/>
      <c r="AI1" s="1397" t="s">
        <v>782</v>
      </c>
      <c r="AJ1" s="1397"/>
      <c r="AK1" s="1397"/>
      <c r="AL1" s="1397" t="s">
        <v>961</v>
      </c>
      <c r="AM1" s="1397"/>
      <c r="AN1" s="1397"/>
      <c r="AO1" s="1397"/>
    </row>
    <row r="2" spans="1:42" ht="17.25" customHeight="1">
      <c r="A2" s="263" t="s">
        <v>962</v>
      </c>
      <c r="B2" s="264" t="s">
        <v>963</v>
      </c>
      <c r="C2" s="265"/>
      <c r="D2" s="265"/>
      <c r="E2" s="261"/>
      <c r="F2" s="261"/>
      <c r="G2" s="261"/>
      <c r="H2" s="261"/>
      <c r="L2" s="266"/>
      <c r="M2" s="266"/>
      <c r="N2" s="266"/>
      <c r="O2" s="266"/>
      <c r="P2" s="266"/>
      <c r="Q2" s="266"/>
      <c r="R2" s="266"/>
      <c r="S2" s="266"/>
      <c r="T2" s="266"/>
      <c r="U2" s="266"/>
      <c r="V2" s="266"/>
      <c r="W2" s="266"/>
      <c r="AG2" s="266"/>
      <c r="AH2" s="266"/>
      <c r="AI2" s="1397" t="s">
        <v>833</v>
      </c>
      <c r="AJ2" s="1397"/>
      <c r="AK2" s="1397"/>
      <c r="AL2" s="1397" t="s">
        <v>964</v>
      </c>
      <c r="AM2" s="1397"/>
      <c r="AN2" s="1397"/>
      <c r="AO2" s="1397"/>
      <c r="AP2" s="1" t="s">
        <v>12</v>
      </c>
    </row>
    <row r="3" spans="1:42" s="270" customFormat="1" ht="27.75">
      <c r="A3" s="267" t="s">
        <v>965</v>
      </c>
      <c r="B3" s="267"/>
      <c r="C3" s="268"/>
      <c r="D3" s="267"/>
      <c r="E3" s="267"/>
      <c r="F3" s="267"/>
      <c r="G3" s="267"/>
      <c r="H3" s="267"/>
      <c r="I3" s="267"/>
      <c r="J3" s="267"/>
      <c r="K3" s="267"/>
      <c r="L3" s="268"/>
      <c r="M3" s="269"/>
      <c r="N3" s="269"/>
      <c r="O3" s="269"/>
      <c r="P3" s="269"/>
      <c r="Q3" s="269"/>
      <c r="R3" s="269"/>
      <c r="S3" s="269"/>
      <c r="T3" s="269"/>
      <c r="U3" s="269"/>
      <c r="V3" s="269"/>
      <c r="W3" s="269"/>
      <c r="X3" s="267"/>
      <c r="Y3" s="267"/>
      <c r="Z3" s="267"/>
      <c r="AA3" s="267"/>
      <c r="AB3" s="267"/>
      <c r="AC3" s="267"/>
      <c r="AD3" s="267"/>
      <c r="AE3" s="267"/>
      <c r="AF3" s="267"/>
      <c r="AG3" s="268"/>
      <c r="AH3" s="268"/>
      <c r="AI3" s="268"/>
      <c r="AJ3" s="268"/>
      <c r="AK3" s="268"/>
      <c r="AL3" s="268"/>
      <c r="AM3" s="269"/>
      <c r="AN3" s="269"/>
      <c r="AO3" s="269"/>
    </row>
    <row r="4" spans="1:42" ht="34.5" customHeight="1" thickBot="1">
      <c r="C4" s="271"/>
      <c r="D4" s="271"/>
      <c r="E4" s="271"/>
      <c r="H4" s="272"/>
      <c r="K4" s="272"/>
      <c r="L4" s="273"/>
      <c r="S4" s="274" t="s">
        <v>1742</v>
      </c>
      <c r="X4" s="272"/>
      <c r="Y4" s="272"/>
      <c r="Z4" s="272"/>
      <c r="AA4" s="272"/>
      <c r="AB4" s="272"/>
      <c r="AC4" s="272"/>
      <c r="AD4" s="272"/>
      <c r="AE4" s="272"/>
      <c r="AF4" s="272"/>
      <c r="AG4" s="272"/>
      <c r="AH4" s="272"/>
      <c r="AI4" s="272"/>
      <c r="AJ4" s="272"/>
      <c r="AK4" s="272"/>
      <c r="AL4" s="272"/>
      <c r="AM4" s="275"/>
      <c r="AN4" s="275"/>
      <c r="AO4" s="276" t="s">
        <v>967</v>
      </c>
    </row>
    <row r="5" spans="1:42" ht="27" customHeight="1">
      <c r="A5" s="1398" t="s">
        <v>968</v>
      </c>
      <c r="B5" s="1399"/>
      <c r="C5" s="1404" t="s">
        <v>969</v>
      </c>
      <c r="D5" s="1405"/>
      <c r="E5" s="1405"/>
      <c r="F5" s="1405"/>
      <c r="G5" s="1405"/>
      <c r="H5" s="1405"/>
      <c r="I5" s="1405"/>
      <c r="J5" s="1405"/>
      <c r="K5" s="1406"/>
      <c r="L5" s="1407" t="s">
        <v>970</v>
      </c>
      <c r="M5" s="1398"/>
      <c r="N5" s="1399"/>
      <c r="O5" s="1404" t="s">
        <v>971</v>
      </c>
      <c r="P5" s="1405"/>
      <c r="Q5" s="1405"/>
      <c r="R5" s="1405"/>
      <c r="S5" s="1405"/>
      <c r="T5" s="1405"/>
      <c r="U5" s="1405"/>
      <c r="V5" s="1405"/>
      <c r="W5" s="1406"/>
      <c r="X5" s="1411" t="s">
        <v>972</v>
      </c>
      <c r="Y5" s="1412"/>
      <c r="Z5" s="1412"/>
      <c r="AA5" s="1412"/>
      <c r="AB5" s="1412"/>
      <c r="AC5" s="1412"/>
      <c r="AD5" s="1412"/>
      <c r="AE5" s="1412"/>
      <c r="AF5" s="1412"/>
      <c r="AG5" s="1412"/>
      <c r="AH5" s="1412"/>
      <c r="AI5" s="1412"/>
      <c r="AJ5" s="1412"/>
      <c r="AK5" s="1412"/>
      <c r="AL5" s="1412"/>
      <c r="AM5" s="1412"/>
      <c r="AN5" s="1412"/>
      <c r="AO5" s="1412"/>
    </row>
    <row r="6" spans="1:42" ht="29.25" customHeight="1">
      <c r="A6" s="1400"/>
      <c r="B6" s="1401"/>
      <c r="C6" s="277" t="s">
        <v>973</v>
      </c>
      <c r="D6" s="277"/>
      <c r="E6" s="277"/>
      <c r="F6" s="277" t="s">
        <v>974</v>
      </c>
      <c r="G6" s="277"/>
      <c r="H6" s="277"/>
      <c r="I6" s="1391" t="s">
        <v>975</v>
      </c>
      <c r="J6" s="1392"/>
      <c r="K6" s="1393"/>
      <c r="L6" s="1408"/>
      <c r="M6" s="1409"/>
      <c r="N6" s="1410"/>
      <c r="O6" s="277" t="s">
        <v>976</v>
      </c>
      <c r="P6" s="277"/>
      <c r="Q6" s="277"/>
      <c r="R6" s="277" t="s">
        <v>974</v>
      </c>
      <c r="S6" s="277"/>
      <c r="T6" s="277"/>
      <c r="U6" s="1391" t="s">
        <v>975</v>
      </c>
      <c r="V6" s="1392"/>
      <c r="W6" s="1393"/>
      <c r="X6" s="1415" t="s">
        <v>977</v>
      </c>
      <c r="Y6" s="1416"/>
      <c r="Z6" s="1417"/>
      <c r="AA6" s="1418" t="s">
        <v>978</v>
      </c>
      <c r="AB6" s="1419"/>
      <c r="AC6" s="1420"/>
      <c r="AD6" s="1418" t="s">
        <v>979</v>
      </c>
      <c r="AE6" s="1419"/>
      <c r="AF6" s="1420"/>
      <c r="AG6" s="1418" t="s">
        <v>980</v>
      </c>
      <c r="AH6" s="1419"/>
      <c r="AI6" s="1420"/>
      <c r="AJ6" s="1418" t="s">
        <v>981</v>
      </c>
      <c r="AK6" s="1419"/>
      <c r="AL6" s="1420"/>
      <c r="AM6" s="1413" t="s">
        <v>1743</v>
      </c>
      <c r="AN6" s="1414"/>
      <c r="AO6" s="1414"/>
    </row>
    <row r="7" spans="1:42" ht="59.25" customHeight="1" thickBot="1">
      <c r="A7" s="1402"/>
      <c r="B7" s="1403"/>
      <c r="C7" s="278" t="s">
        <v>983</v>
      </c>
      <c r="D7" s="279" t="s">
        <v>984</v>
      </c>
      <c r="E7" s="279" t="s">
        <v>985</v>
      </c>
      <c r="F7" s="278" t="s">
        <v>983</v>
      </c>
      <c r="G7" s="279" t="s">
        <v>984</v>
      </c>
      <c r="H7" s="279" t="s">
        <v>985</v>
      </c>
      <c r="I7" s="278" t="s">
        <v>983</v>
      </c>
      <c r="J7" s="279" t="s">
        <v>984</v>
      </c>
      <c r="K7" s="279" t="s">
        <v>985</v>
      </c>
      <c r="L7" s="279" t="s">
        <v>986</v>
      </c>
      <c r="M7" s="280" t="s">
        <v>987</v>
      </c>
      <c r="N7" s="278" t="s">
        <v>988</v>
      </c>
      <c r="O7" s="279" t="s">
        <v>986</v>
      </c>
      <c r="P7" s="280" t="s">
        <v>987</v>
      </c>
      <c r="Q7" s="278" t="s">
        <v>988</v>
      </c>
      <c r="R7" s="279" t="s">
        <v>986</v>
      </c>
      <c r="S7" s="280" t="s">
        <v>987</v>
      </c>
      <c r="T7" s="278" t="s">
        <v>988</v>
      </c>
      <c r="U7" s="279" t="s">
        <v>986</v>
      </c>
      <c r="V7" s="280" t="s">
        <v>987</v>
      </c>
      <c r="W7" s="281" t="s">
        <v>988</v>
      </c>
      <c r="X7" s="282" t="s">
        <v>986</v>
      </c>
      <c r="Y7" s="280" t="s">
        <v>987</v>
      </c>
      <c r="Z7" s="278" t="s">
        <v>988</v>
      </c>
      <c r="AA7" s="279" t="s">
        <v>989</v>
      </c>
      <c r="AB7" s="280" t="s">
        <v>987</v>
      </c>
      <c r="AC7" s="278" t="s">
        <v>988</v>
      </c>
      <c r="AD7" s="279" t="s">
        <v>989</v>
      </c>
      <c r="AE7" s="280" t="s">
        <v>987</v>
      </c>
      <c r="AF7" s="278" t="s">
        <v>988</v>
      </c>
      <c r="AG7" s="279" t="s">
        <v>989</v>
      </c>
      <c r="AH7" s="280" t="s">
        <v>987</v>
      </c>
      <c r="AI7" s="278" t="s">
        <v>988</v>
      </c>
      <c r="AJ7" s="279" t="s">
        <v>989</v>
      </c>
      <c r="AK7" s="280" t="s">
        <v>987</v>
      </c>
      <c r="AL7" s="278" t="s">
        <v>988</v>
      </c>
      <c r="AM7" s="283" t="s">
        <v>989</v>
      </c>
      <c r="AN7" s="284" t="s">
        <v>987</v>
      </c>
      <c r="AO7" s="285" t="s">
        <v>988</v>
      </c>
    </row>
    <row r="8" spans="1:42" ht="27" customHeight="1">
      <c r="A8" s="1802" t="s">
        <v>1289</v>
      </c>
      <c r="B8" s="961" t="s">
        <v>986</v>
      </c>
      <c r="C8" s="962">
        <v>189</v>
      </c>
      <c r="D8" s="962">
        <v>81</v>
      </c>
      <c r="E8" s="962">
        <v>108</v>
      </c>
      <c r="F8" s="962">
        <v>27</v>
      </c>
      <c r="G8" s="962">
        <v>16</v>
      </c>
      <c r="H8" s="962">
        <v>11</v>
      </c>
      <c r="I8" s="962">
        <v>162</v>
      </c>
      <c r="J8" s="962">
        <v>65</v>
      </c>
      <c r="K8" s="962">
        <v>97</v>
      </c>
      <c r="L8" s="962">
        <v>42</v>
      </c>
      <c r="M8" s="962">
        <v>16</v>
      </c>
      <c r="N8" s="962">
        <v>26</v>
      </c>
      <c r="O8" s="1792">
        <v>0</v>
      </c>
      <c r="P8" s="1792">
        <v>0</v>
      </c>
      <c r="Q8" s="1792">
        <v>0</v>
      </c>
      <c r="R8" s="1792">
        <v>0</v>
      </c>
      <c r="S8" s="1792">
        <v>0</v>
      </c>
      <c r="T8" s="1792">
        <v>0</v>
      </c>
      <c r="U8" s="1792">
        <v>0</v>
      </c>
      <c r="V8" s="1792">
        <v>0</v>
      </c>
      <c r="W8" s="1796">
        <v>0</v>
      </c>
      <c r="X8" s="1799">
        <v>309</v>
      </c>
      <c r="Y8" s="1792">
        <v>145</v>
      </c>
      <c r="Z8" s="1792">
        <v>164</v>
      </c>
      <c r="AA8" s="1792">
        <v>134</v>
      </c>
      <c r="AB8" s="1792">
        <v>63</v>
      </c>
      <c r="AC8" s="1792">
        <v>71</v>
      </c>
      <c r="AD8" s="1792">
        <v>172</v>
      </c>
      <c r="AE8" s="1792">
        <v>81</v>
      </c>
      <c r="AF8" s="1792">
        <v>91</v>
      </c>
      <c r="AG8" s="1792">
        <v>0</v>
      </c>
      <c r="AH8" s="1792">
        <v>0</v>
      </c>
      <c r="AI8" s="1792">
        <v>0</v>
      </c>
      <c r="AJ8" s="1794">
        <v>3</v>
      </c>
      <c r="AK8" s="1792">
        <v>1</v>
      </c>
      <c r="AL8" s="1792">
        <v>2</v>
      </c>
      <c r="AM8" s="1795">
        <v>0</v>
      </c>
      <c r="AN8" s="1795">
        <v>0</v>
      </c>
      <c r="AO8" s="1791">
        <v>0</v>
      </c>
    </row>
    <row r="9" spans="1:42" ht="27" customHeight="1">
      <c r="A9" s="1803"/>
      <c r="B9" s="963" t="s">
        <v>991</v>
      </c>
      <c r="C9" s="962">
        <v>26</v>
      </c>
      <c r="D9" s="962">
        <v>16</v>
      </c>
      <c r="E9" s="962">
        <v>10</v>
      </c>
      <c r="F9" s="962">
        <v>10</v>
      </c>
      <c r="G9" s="962">
        <v>5</v>
      </c>
      <c r="H9" s="962">
        <v>5</v>
      </c>
      <c r="I9" s="962">
        <v>16</v>
      </c>
      <c r="J9" s="962">
        <v>11</v>
      </c>
      <c r="K9" s="962">
        <v>5</v>
      </c>
      <c r="L9" s="962">
        <v>3</v>
      </c>
      <c r="M9" s="962">
        <v>2</v>
      </c>
      <c r="N9" s="962">
        <v>1</v>
      </c>
      <c r="O9" s="1792"/>
      <c r="P9" s="1792"/>
      <c r="Q9" s="1792"/>
      <c r="R9" s="1792"/>
      <c r="S9" s="1792"/>
      <c r="T9" s="1792"/>
      <c r="U9" s="1792"/>
      <c r="V9" s="1792"/>
      <c r="W9" s="1797"/>
      <c r="X9" s="1800"/>
      <c r="Y9" s="1792"/>
      <c r="Z9" s="1792"/>
      <c r="AA9" s="1792"/>
      <c r="AB9" s="1792"/>
      <c r="AC9" s="1792"/>
      <c r="AD9" s="1792"/>
      <c r="AE9" s="1792"/>
      <c r="AF9" s="1792"/>
      <c r="AG9" s="1792"/>
      <c r="AH9" s="1792"/>
      <c r="AI9" s="1792"/>
      <c r="AJ9" s="1792"/>
      <c r="AK9" s="1792"/>
      <c r="AL9" s="1792"/>
      <c r="AM9" s="1795"/>
      <c r="AN9" s="1795"/>
      <c r="AO9" s="1791"/>
    </row>
    <row r="10" spans="1:42" ht="27" customHeight="1">
      <c r="A10" s="1803"/>
      <c r="B10" s="964" t="s">
        <v>992</v>
      </c>
      <c r="C10" s="962">
        <v>56</v>
      </c>
      <c r="D10" s="962">
        <v>21</v>
      </c>
      <c r="E10" s="962">
        <v>35</v>
      </c>
      <c r="F10" s="962">
        <v>8</v>
      </c>
      <c r="G10" s="962">
        <v>7</v>
      </c>
      <c r="H10" s="962">
        <v>1</v>
      </c>
      <c r="I10" s="962">
        <v>48</v>
      </c>
      <c r="J10" s="962">
        <v>14</v>
      </c>
      <c r="K10" s="962">
        <v>34</v>
      </c>
      <c r="L10" s="962">
        <v>14</v>
      </c>
      <c r="M10" s="962">
        <v>5</v>
      </c>
      <c r="N10" s="962">
        <v>9</v>
      </c>
      <c r="O10" s="1792"/>
      <c r="P10" s="1792"/>
      <c r="Q10" s="1792"/>
      <c r="R10" s="1792"/>
      <c r="S10" s="1792"/>
      <c r="T10" s="1792"/>
      <c r="U10" s="1792"/>
      <c r="V10" s="1792"/>
      <c r="W10" s="1797"/>
      <c r="X10" s="1800"/>
      <c r="Y10" s="1792"/>
      <c r="Z10" s="1792"/>
      <c r="AA10" s="1792"/>
      <c r="AB10" s="1792"/>
      <c r="AC10" s="1792"/>
      <c r="AD10" s="1792"/>
      <c r="AE10" s="1792"/>
      <c r="AF10" s="1792"/>
      <c r="AG10" s="1792"/>
      <c r="AH10" s="1792"/>
      <c r="AI10" s="1792"/>
      <c r="AJ10" s="1792"/>
      <c r="AK10" s="1792"/>
      <c r="AL10" s="1792"/>
      <c r="AM10" s="1795"/>
      <c r="AN10" s="1795"/>
      <c r="AO10" s="1791"/>
    </row>
    <row r="11" spans="1:42" ht="27" customHeight="1">
      <c r="A11" s="1803"/>
      <c r="B11" s="964" t="s">
        <v>993</v>
      </c>
      <c r="C11" s="962">
        <v>37</v>
      </c>
      <c r="D11" s="962">
        <v>13</v>
      </c>
      <c r="E11" s="962">
        <v>24</v>
      </c>
      <c r="F11" s="962">
        <v>2</v>
      </c>
      <c r="G11" s="962">
        <v>1</v>
      </c>
      <c r="H11" s="962">
        <v>1</v>
      </c>
      <c r="I11" s="962">
        <v>35</v>
      </c>
      <c r="J11" s="962">
        <v>12</v>
      </c>
      <c r="K11" s="962">
        <v>23</v>
      </c>
      <c r="L11" s="962">
        <v>6</v>
      </c>
      <c r="M11" s="962">
        <v>5</v>
      </c>
      <c r="N11" s="962">
        <v>1</v>
      </c>
      <c r="O11" s="1792"/>
      <c r="P11" s="1792"/>
      <c r="Q11" s="1792"/>
      <c r="R11" s="1792"/>
      <c r="S11" s="1792"/>
      <c r="T11" s="1792"/>
      <c r="U11" s="1792"/>
      <c r="V11" s="1792"/>
      <c r="W11" s="1797"/>
      <c r="X11" s="1800"/>
      <c r="Y11" s="1792"/>
      <c r="Z11" s="1792"/>
      <c r="AA11" s="1792"/>
      <c r="AB11" s="1792"/>
      <c r="AC11" s="1792"/>
      <c r="AD11" s="1792"/>
      <c r="AE11" s="1792"/>
      <c r="AF11" s="1792"/>
      <c r="AG11" s="1792"/>
      <c r="AH11" s="1792"/>
      <c r="AI11" s="1792"/>
      <c r="AJ11" s="1792"/>
      <c r="AK11" s="1792"/>
      <c r="AL11" s="1792"/>
      <c r="AM11" s="1795"/>
      <c r="AN11" s="1795"/>
      <c r="AO11" s="1791"/>
    </row>
    <row r="12" spans="1:42" ht="27" customHeight="1">
      <c r="A12" s="1803"/>
      <c r="B12" s="964" t="s">
        <v>994</v>
      </c>
      <c r="C12" s="962">
        <v>35</v>
      </c>
      <c r="D12" s="962">
        <v>16</v>
      </c>
      <c r="E12" s="962">
        <v>19</v>
      </c>
      <c r="F12" s="962">
        <v>5</v>
      </c>
      <c r="G12" s="962">
        <v>2</v>
      </c>
      <c r="H12" s="962">
        <v>3</v>
      </c>
      <c r="I12" s="962">
        <v>30</v>
      </c>
      <c r="J12" s="962">
        <v>14</v>
      </c>
      <c r="K12" s="962">
        <v>16</v>
      </c>
      <c r="L12" s="962">
        <v>9</v>
      </c>
      <c r="M12" s="962">
        <v>2</v>
      </c>
      <c r="N12" s="962">
        <v>7</v>
      </c>
      <c r="O12" s="1792"/>
      <c r="P12" s="1792"/>
      <c r="Q12" s="1792"/>
      <c r="R12" s="1792"/>
      <c r="S12" s="1792"/>
      <c r="T12" s="1792"/>
      <c r="U12" s="1792"/>
      <c r="V12" s="1792"/>
      <c r="W12" s="1797"/>
      <c r="X12" s="1800"/>
      <c r="Y12" s="1792"/>
      <c r="Z12" s="1792"/>
      <c r="AA12" s="1792"/>
      <c r="AB12" s="1792"/>
      <c r="AC12" s="1792"/>
      <c r="AD12" s="1792"/>
      <c r="AE12" s="1792"/>
      <c r="AF12" s="1792"/>
      <c r="AG12" s="1792"/>
      <c r="AH12" s="1792"/>
      <c r="AI12" s="1792"/>
      <c r="AJ12" s="1792"/>
      <c r="AK12" s="1792"/>
      <c r="AL12" s="1792"/>
      <c r="AM12" s="1795"/>
      <c r="AN12" s="1795"/>
      <c r="AO12" s="1791"/>
    </row>
    <row r="13" spans="1:42" ht="27" customHeight="1" thickBot="1">
      <c r="A13" s="1804"/>
      <c r="B13" s="965" t="s">
        <v>995</v>
      </c>
      <c r="C13" s="966">
        <v>35</v>
      </c>
      <c r="D13" s="966">
        <v>15</v>
      </c>
      <c r="E13" s="966">
        <v>20</v>
      </c>
      <c r="F13" s="966">
        <v>2</v>
      </c>
      <c r="G13" s="966">
        <v>1</v>
      </c>
      <c r="H13" s="966">
        <v>1</v>
      </c>
      <c r="I13" s="966">
        <v>33</v>
      </c>
      <c r="J13" s="966">
        <v>14</v>
      </c>
      <c r="K13" s="966">
        <v>19</v>
      </c>
      <c r="L13" s="966">
        <v>10</v>
      </c>
      <c r="M13" s="966">
        <v>2</v>
      </c>
      <c r="N13" s="966">
        <v>8</v>
      </c>
      <c r="O13" s="1793"/>
      <c r="P13" s="1793"/>
      <c r="Q13" s="1793"/>
      <c r="R13" s="1793"/>
      <c r="S13" s="1793"/>
      <c r="T13" s="1793"/>
      <c r="U13" s="1793"/>
      <c r="V13" s="1793"/>
      <c r="W13" s="1798"/>
      <c r="X13" s="1801"/>
      <c r="Y13" s="1793"/>
      <c r="Z13" s="1793"/>
      <c r="AA13" s="1793"/>
      <c r="AB13" s="1793"/>
      <c r="AC13" s="1793"/>
      <c r="AD13" s="1793"/>
      <c r="AE13" s="1793"/>
      <c r="AF13" s="1793"/>
      <c r="AG13" s="1793"/>
      <c r="AH13" s="1793"/>
      <c r="AI13" s="1793"/>
      <c r="AJ13" s="1793"/>
      <c r="AK13" s="1792"/>
      <c r="AL13" s="1792"/>
      <c r="AM13" s="1795"/>
      <c r="AN13" s="1795"/>
      <c r="AO13" s="1791"/>
    </row>
    <row r="14" spans="1:42" ht="20.100000000000001" customHeight="1">
      <c r="A14" s="1381" t="s">
        <v>996</v>
      </c>
      <c r="B14" s="292"/>
      <c r="C14" s="261"/>
      <c r="D14" s="261"/>
      <c r="H14" s="1382" t="s">
        <v>997</v>
      </c>
      <c r="K14" s="261"/>
      <c r="L14" s="261"/>
      <c r="Q14" s="293" t="s">
        <v>998</v>
      </c>
      <c r="X14" s="261"/>
      <c r="Y14" s="261"/>
      <c r="Z14" s="261"/>
      <c r="AA14" s="1384" t="s">
        <v>999</v>
      </c>
      <c r="AB14" s="1385"/>
      <c r="AK14" s="1386" t="s">
        <v>1744</v>
      </c>
      <c r="AL14" s="1386"/>
      <c r="AM14" s="1386"/>
      <c r="AN14" s="1386"/>
      <c r="AO14" s="1386"/>
    </row>
    <row r="15" spans="1:42" ht="20.100000000000001" customHeight="1">
      <c r="A15" s="1381"/>
      <c r="B15" s="292"/>
      <c r="C15" s="261"/>
      <c r="D15" s="261"/>
      <c r="H15" s="1383"/>
      <c r="K15" s="261"/>
      <c r="L15" s="261"/>
      <c r="Q15" s="293"/>
      <c r="X15" s="261"/>
      <c r="Y15" s="261"/>
      <c r="Z15" s="261"/>
      <c r="AA15" s="1385"/>
      <c r="AB15" s="1385"/>
    </row>
    <row r="16" spans="1:42" ht="20.100000000000001" customHeight="1">
      <c r="A16" s="294"/>
      <c r="B16" s="294"/>
      <c r="C16" s="294"/>
      <c r="D16" s="294"/>
      <c r="E16" s="294"/>
      <c r="F16" s="294"/>
      <c r="G16" s="294"/>
      <c r="H16" s="294"/>
      <c r="I16" s="294"/>
      <c r="J16" s="294"/>
      <c r="Q16" s="293" t="s">
        <v>1001</v>
      </c>
    </row>
    <row r="17" spans="1:80" s="261" customFormat="1">
      <c r="B17" s="295"/>
      <c r="C17" s="296"/>
      <c r="D17" s="296"/>
    </row>
    <row r="18" spans="1:80" ht="16.5" customHeight="1">
      <c r="A18" s="295" t="s">
        <v>1002</v>
      </c>
      <c r="B18" s="297"/>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row>
    <row r="19" spans="1:80" ht="16.5" customHeight="1">
      <c r="A19" s="261" t="s">
        <v>1003</v>
      </c>
      <c r="B19" s="298"/>
      <c r="C19" s="299"/>
      <c r="D19" s="299"/>
      <c r="E19" s="299"/>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61"/>
      <c r="AQ19" s="261"/>
      <c r="AR19" s="261"/>
      <c r="AS19" s="261"/>
      <c r="AT19" s="261"/>
      <c r="AU19" s="261"/>
      <c r="AV19" s="261"/>
      <c r="AW19" s="261"/>
      <c r="AX19" s="261"/>
      <c r="AY19" s="261"/>
      <c r="AZ19" s="261"/>
      <c r="BA19" s="261"/>
      <c r="BB19" s="261"/>
      <c r="BC19" s="261"/>
      <c r="BD19" s="261"/>
      <c r="BE19" s="261"/>
      <c r="BF19" s="261"/>
      <c r="BG19" s="261"/>
      <c r="BH19" s="261"/>
      <c r="BI19" s="261"/>
      <c r="BJ19" s="261"/>
      <c r="BK19" s="261"/>
      <c r="BL19" s="261"/>
      <c r="BM19" s="261"/>
      <c r="BN19" s="261"/>
      <c r="BO19" s="261"/>
      <c r="BP19" s="261"/>
      <c r="BQ19" s="261"/>
      <c r="BR19" s="261"/>
      <c r="BS19" s="261"/>
      <c r="BT19" s="261"/>
      <c r="BU19" s="261"/>
      <c r="BV19" s="261"/>
      <c r="BW19" s="261"/>
      <c r="BX19" s="261"/>
      <c r="BY19" s="261"/>
      <c r="BZ19" s="261"/>
      <c r="CA19" s="261"/>
      <c r="CB19" s="261"/>
    </row>
    <row r="20" spans="1:80">
      <c r="A20" s="261"/>
      <c r="B20" s="261"/>
      <c r="C20" s="296"/>
      <c r="D20" s="296"/>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1"/>
      <c r="BX20" s="261"/>
      <c r="BY20" s="261"/>
      <c r="BZ20" s="261"/>
      <c r="CA20" s="261"/>
      <c r="CB20" s="261"/>
    </row>
    <row r="21" spans="1:80">
      <c r="A21" s="295"/>
      <c r="B21" s="295"/>
      <c r="C21" s="261"/>
      <c r="E21" s="261"/>
      <c r="F21" s="261"/>
      <c r="H21" s="261"/>
      <c r="I21" s="261"/>
      <c r="J21" s="261"/>
      <c r="M21" s="261"/>
      <c r="N21" s="261"/>
      <c r="O21" s="261"/>
      <c r="P21" s="261"/>
      <c r="Q21" s="261"/>
      <c r="R21" s="261"/>
      <c r="S21" s="261"/>
      <c r="T21" s="261"/>
      <c r="U21" s="261"/>
      <c r="V21" s="261"/>
      <c r="W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c r="BA21" s="261"/>
      <c r="BB21" s="261"/>
      <c r="BC21" s="261"/>
      <c r="BD21" s="261"/>
      <c r="BE21" s="261"/>
      <c r="BF21" s="261"/>
      <c r="BG21" s="261"/>
      <c r="BH21" s="261"/>
      <c r="BI21" s="261"/>
      <c r="BJ21" s="261"/>
      <c r="BK21" s="261"/>
      <c r="BL21" s="261"/>
      <c r="BM21" s="261"/>
      <c r="BN21" s="261"/>
      <c r="BO21" s="261"/>
      <c r="BP21" s="261"/>
      <c r="BQ21" s="261"/>
      <c r="BR21" s="261"/>
      <c r="BS21" s="261"/>
      <c r="BT21" s="261"/>
      <c r="BU21" s="261"/>
      <c r="BV21" s="261"/>
      <c r="BW21" s="261"/>
      <c r="BX21" s="261"/>
      <c r="BY21" s="261"/>
      <c r="BZ21" s="261"/>
      <c r="CA21" s="261"/>
      <c r="CB21" s="261"/>
    </row>
    <row r="22" spans="1:80">
      <c r="A22" s="261"/>
      <c r="B22" s="261"/>
      <c r="C22" s="261"/>
      <c r="E22" s="261"/>
      <c r="F22" s="261"/>
      <c r="G22" s="261"/>
      <c r="H22" s="261"/>
      <c r="I22" s="261"/>
      <c r="J22" s="261"/>
      <c r="M22" s="261"/>
      <c r="N22" s="261"/>
      <c r="O22" s="261"/>
      <c r="P22" s="261"/>
      <c r="Q22" s="261"/>
      <c r="R22" s="261"/>
      <c r="S22" s="261"/>
      <c r="T22" s="261"/>
      <c r="U22" s="261"/>
      <c r="V22" s="261"/>
      <c r="W22" s="261"/>
      <c r="AD22" s="261"/>
      <c r="AE22" s="261"/>
      <c r="AF22" s="261"/>
      <c r="AG22" s="261"/>
      <c r="AH22" s="261"/>
      <c r="AI22" s="261"/>
      <c r="AJ22" s="261"/>
      <c r="AK22" s="261"/>
      <c r="AL22" s="261"/>
      <c r="AP22" s="261"/>
      <c r="AQ22" s="261"/>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row>
    <row r="23" spans="1:80">
      <c r="A23" s="261"/>
      <c r="B23" s="261"/>
      <c r="C23" s="261"/>
      <c r="D23" s="261"/>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c r="BQ23" s="261"/>
      <c r="BR23" s="261"/>
      <c r="BS23" s="261"/>
      <c r="BT23" s="261"/>
      <c r="BU23" s="261"/>
      <c r="BV23" s="261"/>
      <c r="BW23" s="261"/>
      <c r="BX23" s="261"/>
      <c r="BY23" s="261"/>
      <c r="BZ23" s="261"/>
      <c r="CA23" s="261"/>
      <c r="CB23" s="261"/>
    </row>
    <row r="24" spans="1:80">
      <c r="A24" s="261"/>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row>
    <row r="25" spans="1:80">
      <c r="A25" s="261"/>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row>
    <row r="26" spans="1:80">
      <c r="A26" s="261"/>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row>
    <row r="27" spans="1:80">
      <c r="A27" s="261"/>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D27" s="261"/>
      <c r="BE27" s="261"/>
      <c r="BF27" s="261"/>
      <c r="BG27" s="261"/>
      <c r="BH27" s="261"/>
      <c r="BI27" s="261"/>
      <c r="BJ27" s="261"/>
      <c r="BK27" s="261"/>
      <c r="BL27" s="261"/>
      <c r="BM27" s="261"/>
      <c r="BN27" s="261"/>
      <c r="BO27" s="261"/>
      <c r="BP27" s="261"/>
      <c r="BQ27" s="261"/>
      <c r="BR27" s="261"/>
      <c r="BS27" s="261"/>
      <c r="BT27" s="261"/>
      <c r="BU27" s="261"/>
      <c r="BV27" s="261"/>
      <c r="BW27" s="261"/>
      <c r="BX27" s="261"/>
      <c r="BY27" s="261"/>
      <c r="BZ27" s="261"/>
      <c r="CA27" s="261"/>
      <c r="CB27" s="261"/>
    </row>
    <row r="28" spans="1:80">
      <c r="A28" s="261"/>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15" type="noConversion"/>
  <hyperlinks>
    <hyperlink ref="AP2" location="預告統計資料發布時間表!A1" display="回發布時間表" xr:uid="{62EB1D68-8163-4C5E-B6B5-2269FCC7E525}"/>
  </hyperlinks>
  <printOptions horizontalCentered="1"/>
  <pageMargins left="0.23622047244094491" right="0.23622047244094491" top="0.74803149606299213" bottom="0.74803149606299213" header="0.31496062992125984" footer="0.31496062992125984"/>
  <pageSetup paperSize="9" scale="56" orientation="landscape" cellComments="asDisplayed"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E5F8-A5A6-462C-8B5B-9D37D452F232}">
  <dimension ref="A1:V87"/>
  <sheetViews>
    <sheetView workbookViewId="0">
      <selection activeCell="V2" sqref="V2"/>
    </sheetView>
  </sheetViews>
  <sheetFormatPr defaultRowHeight="12" customHeight="1"/>
  <cols>
    <col min="1" max="1" width="5.875" style="970" customWidth="1"/>
    <col min="2" max="2" width="2.875" style="970" customWidth="1"/>
    <col min="3" max="4" width="6.125" style="970" customWidth="1"/>
    <col min="5" max="11" width="7" style="970" customWidth="1"/>
    <col min="12" max="12" width="8.625" style="970" customWidth="1"/>
    <col min="13" max="14" width="7" style="970" customWidth="1"/>
    <col min="15" max="15" width="8.375" style="970" customWidth="1"/>
    <col min="16" max="16" width="9.375" style="970" customWidth="1"/>
    <col min="17" max="17" width="10.875" style="970" customWidth="1"/>
    <col min="18" max="19" width="8.375" style="970" customWidth="1"/>
    <col min="20" max="21" width="9.625" style="970" customWidth="1"/>
    <col min="22" max="22" width="11.25" style="970" customWidth="1"/>
    <col min="23" max="258" width="7" style="970" customWidth="1"/>
    <col min="259" max="16384" width="9" style="970"/>
  </cols>
  <sheetData>
    <row r="1" spans="1:22" ht="16.5" customHeight="1">
      <c r="A1" s="1805" t="s">
        <v>960</v>
      </c>
      <c r="B1" s="1805"/>
      <c r="C1" s="967"/>
      <c r="D1" s="968"/>
      <c r="E1" s="969"/>
      <c r="G1" s="971"/>
      <c r="H1" s="971"/>
      <c r="I1" s="971"/>
      <c r="J1" s="971"/>
      <c r="K1" s="971"/>
      <c r="L1" s="971"/>
      <c r="M1" s="971"/>
      <c r="N1" s="971"/>
      <c r="O1" s="971"/>
      <c r="P1" s="971"/>
      <c r="Q1" s="971"/>
      <c r="R1" s="1584" t="s">
        <v>1136</v>
      </c>
      <c r="S1" s="1584"/>
      <c r="T1" s="1584" t="s">
        <v>1745</v>
      </c>
      <c r="U1" s="1584"/>
    </row>
    <row r="2" spans="1:22" ht="18" customHeight="1">
      <c r="A2" s="1805" t="s">
        <v>1262</v>
      </c>
      <c r="B2" s="1805"/>
      <c r="C2" s="972" t="s">
        <v>1746</v>
      </c>
      <c r="D2" s="973"/>
      <c r="E2" s="969"/>
      <c r="F2" s="971"/>
      <c r="G2" s="971"/>
      <c r="H2" s="971"/>
      <c r="I2" s="971"/>
      <c r="J2" s="971"/>
      <c r="K2" s="971"/>
      <c r="L2" s="971"/>
      <c r="M2" s="971"/>
      <c r="N2" s="971"/>
      <c r="O2" s="971"/>
      <c r="P2" s="971"/>
      <c r="Q2" s="971"/>
      <c r="R2" s="1584" t="s">
        <v>1264</v>
      </c>
      <c r="S2" s="1584"/>
      <c r="T2" s="1585" t="s">
        <v>1747</v>
      </c>
      <c r="U2" s="1585"/>
      <c r="V2" s="1" t="s">
        <v>12</v>
      </c>
    </row>
    <row r="3" spans="1:22" ht="24.95" customHeight="1">
      <c r="A3" s="1806" t="s">
        <v>1748</v>
      </c>
      <c r="B3" s="1806"/>
      <c r="C3" s="1806"/>
      <c r="D3" s="1806"/>
      <c r="E3" s="1806"/>
      <c r="F3" s="1806"/>
      <c r="G3" s="1806"/>
      <c r="H3" s="1806"/>
      <c r="I3" s="1806"/>
      <c r="J3" s="1806"/>
      <c r="K3" s="1806"/>
      <c r="L3" s="1806"/>
      <c r="M3" s="1806"/>
      <c r="N3" s="1806"/>
      <c r="O3" s="1806"/>
      <c r="P3" s="1806"/>
      <c r="Q3" s="1806"/>
      <c r="R3" s="1806"/>
      <c r="S3" s="1806"/>
      <c r="T3" s="1806"/>
      <c r="U3" s="1806"/>
    </row>
    <row r="4" spans="1:22" ht="20.100000000000001" customHeight="1">
      <c r="B4" s="974"/>
      <c r="C4" s="974"/>
      <c r="D4" s="974"/>
      <c r="E4" s="1807" t="s">
        <v>1749</v>
      </c>
      <c r="F4" s="1807"/>
      <c r="G4" s="1807"/>
      <c r="H4" s="1807"/>
      <c r="I4" s="1807"/>
      <c r="J4" s="1807"/>
      <c r="K4" s="1807"/>
      <c r="L4" s="1807"/>
      <c r="M4" s="1807"/>
      <c r="N4" s="1807"/>
      <c r="O4" s="1807"/>
      <c r="P4" s="1807"/>
      <c r="Q4" s="1807"/>
      <c r="R4" s="1807"/>
      <c r="S4" s="1807"/>
      <c r="T4" s="974"/>
      <c r="U4" s="975" t="s">
        <v>1750</v>
      </c>
    </row>
    <row r="5" spans="1:22" s="977" customFormat="1" ht="20.100000000000001" customHeight="1">
      <c r="A5" s="1808" t="s">
        <v>1751</v>
      </c>
      <c r="B5" s="1808"/>
      <c r="C5" s="1808"/>
      <c r="D5" s="1808"/>
      <c r="E5" s="1809" t="s">
        <v>1752</v>
      </c>
      <c r="F5" s="1809"/>
      <c r="G5" s="1809" t="s">
        <v>1753</v>
      </c>
      <c r="H5" s="1809"/>
      <c r="I5" s="1809"/>
      <c r="J5" s="1809"/>
      <c r="K5" s="1809"/>
      <c r="L5" s="1809"/>
      <c r="M5" s="1809"/>
      <c r="N5" s="1809"/>
      <c r="O5" s="1809" t="s">
        <v>1754</v>
      </c>
      <c r="P5" s="1809"/>
      <c r="Q5" s="1809"/>
      <c r="R5" s="1809"/>
      <c r="S5" s="1809"/>
      <c r="T5" s="1809"/>
      <c r="U5" s="1809"/>
    </row>
    <row r="6" spans="1:22" s="977" customFormat="1" ht="37.9" customHeight="1">
      <c r="A6" s="1808"/>
      <c r="B6" s="1808"/>
      <c r="C6" s="1808"/>
      <c r="D6" s="1808"/>
      <c r="E6" s="976" t="s">
        <v>1755</v>
      </c>
      <c r="F6" s="976" t="s">
        <v>1756</v>
      </c>
      <c r="G6" s="976" t="s">
        <v>1757</v>
      </c>
      <c r="H6" s="978" t="s">
        <v>1758</v>
      </c>
      <c r="I6" s="978" t="s">
        <v>1759</v>
      </c>
      <c r="J6" s="978" t="s">
        <v>1760</v>
      </c>
      <c r="K6" s="978" t="s">
        <v>1761</v>
      </c>
      <c r="L6" s="978" t="s">
        <v>1762</v>
      </c>
      <c r="M6" s="976" t="s">
        <v>1763</v>
      </c>
      <c r="N6" s="976" t="s">
        <v>1159</v>
      </c>
      <c r="O6" s="976" t="s">
        <v>1764</v>
      </c>
      <c r="P6" s="978" t="s">
        <v>1765</v>
      </c>
      <c r="Q6" s="978" t="s">
        <v>1766</v>
      </c>
      <c r="R6" s="976" t="s">
        <v>1767</v>
      </c>
      <c r="S6" s="976" t="s">
        <v>1768</v>
      </c>
      <c r="T6" s="976" t="s">
        <v>1769</v>
      </c>
      <c r="U6" s="976" t="s">
        <v>1770</v>
      </c>
    </row>
    <row r="7" spans="1:22" ht="16.5" customHeight="1">
      <c r="A7" s="1811" t="s">
        <v>1771</v>
      </c>
      <c r="B7" s="1812" t="s">
        <v>1772</v>
      </c>
      <c r="C7" s="1813" t="s">
        <v>1773</v>
      </c>
      <c r="D7" s="1813"/>
      <c r="E7" s="979" t="s">
        <v>1774</v>
      </c>
      <c r="F7" s="979" t="s">
        <v>1774</v>
      </c>
      <c r="G7" s="979" t="s">
        <v>1774</v>
      </c>
      <c r="H7" s="979" t="s">
        <v>1774</v>
      </c>
      <c r="I7" s="979" t="s">
        <v>1774</v>
      </c>
      <c r="J7" s="979" t="s">
        <v>1774</v>
      </c>
      <c r="K7" s="979" t="s">
        <v>1774</v>
      </c>
      <c r="L7" s="979" t="s">
        <v>1774</v>
      </c>
      <c r="M7" s="979" t="s">
        <v>1774</v>
      </c>
      <c r="N7" s="979" t="s">
        <v>1774</v>
      </c>
      <c r="O7" s="979" t="s">
        <v>1774</v>
      </c>
      <c r="P7" s="979" t="s">
        <v>1774</v>
      </c>
      <c r="Q7" s="979" t="s">
        <v>1774</v>
      </c>
      <c r="R7" s="979" t="s">
        <v>1774</v>
      </c>
      <c r="S7" s="979" t="s">
        <v>1774</v>
      </c>
      <c r="T7" s="979" t="s">
        <v>1774</v>
      </c>
      <c r="U7" s="979" t="s">
        <v>1774</v>
      </c>
    </row>
    <row r="8" spans="1:22" ht="16.5" customHeight="1">
      <c r="A8" s="1811"/>
      <c r="B8" s="1812"/>
      <c r="C8" s="1813" t="s">
        <v>1775</v>
      </c>
      <c r="D8" s="1813"/>
      <c r="E8" s="980"/>
      <c r="F8" s="981"/>
      <c r="G8" s="982"/>
      <c r="H8" s="982"/>
      <c r="I8" s="982"/>
      <c r="J8" s="982"/>
      <c r="K8" s="982"/>
      <c r="L8" s="982"/>
      <c r="M8" s="982"/>
      <c r="N8" s="982"/>
      <c r="O8" s="982"/>
      <c r="P8" s="982"/>
      <c r="Q8" s="982"/>
      <c r="R8" s="982"/>
      <c r="S8" s="982"/>
      <c r="T8" s="981"/>
      <c r="U8" s="981"/>
    </row>
    <row r="9" spans="1:22" ht="16.5" customHeight="1">
      <c r="A9" s="1811"/>
      <c r="B9" s="1812"/>
      <c r="C9" s="1813" t="s">
        <v>1776</v>
      </c>
      <c r="D9" s="1813"/>
      <c r="E9" s="980"/>
      <c r="F9" s="981"/>
      <c r="G9" s="981"/>
      <c r="H9" s="981"/>
      <c r="I9" s="981"/>
      <c r="J9" s="981"/>
      <c r="K9" s="981"/>
      <c r="L9" s="981"/>
      <c r="M9" s="981"/>
      <c r="N9" s="981"/>
      <c r="O9" s="981"/>
      <c r="P9" s="981"/>
      <c r="Q9" s="981"/>
      <c r="R9" s="981"/>
      <c r="S9" s="981"/>
      <c r="T9" s="981"/>
      <c r="U9" s="981"/>
    </row>
    <row r="10" spans="1:22" ht="16.5" customHeight="1">
      <c r="A10" s="1811"/>
      <c r="B10" s="1812"/>
      <c r="C10" s="1813" t="s">
        <v>1777</v>
      </c>
      <c r="D10" s="1813"/>
      <c r="E10" s="980"/>
      <c r="F10" s="981"/>
      <c r="G10" s="981"/>
      <c r="H10" s="981"/>
      <c r="I10" s="981"/>
      <c r="J10" s="981"/>
      <c r="K10" s="981"/>
      <c r="L10" s="981"/>
      <c r="M10" s="981"/>
      <c r="N10" s="981"/>
      <c r="O10" s="981"/>
      <c r="P10" s="981"/>
      <c r="Q10" s="981"/>
      <c r="R10" s="981"/>
      <c r="S10" s="981"/>
      <c r="T10" s="981"/>
      <c r="U10" s="981"/>
    </row>
    <row r="11" spans="1:22" ht="16.5" customHeight="1">
      <c r="A11" s="1811"/>
      <c r="B11" s="1812"/>
      <c r="C11" s="1813" t="s">
        <v>1778</v>
      </c>
      <c r="D11" s="1813"/>
      <c r="E11" s="981"/>
      <c r="F11" s="981"/>
      <c r="G11" s="981"/>
      <c r="H11" s="981"/>
      <c r="I11" s="981"/>
      <c r="J11" s="981"/>
      <c r="K11" s="981"/>
      <c r="L11" s="981"/>
      <c r="M11" s="981"/>
      <c r="N11" s="981"/>
      <c r="O11" s="981"/>
      <c r="P11" s="981"/>
      <c r="Q11" s="981"/>
      <c r="R11" s="981"/>
      <c r="S11" s="981"/>
      <c r="T11" s="981"/>
      <c r="U11" s="981"/>
    </row>
    <row r="12" spans="1:22" ht="16.5" customHeight="1">
      <c r="A12" s="1811"/>
      <c r="B12" s="1812"/>
      <c r="C12" s="1813" t="s">
        <v>1779</v>
      </c>
      <c r="D12" s="1813"/>
      <c r="E12" s="981"/>
      <c r="F12" s="981"/>
      <c r="G12" s="981"/>
      <c r="H12" s="981"/>
      <c r="I12" s="981"/>
      <c r="J12" s="981"/>
      <c r="K12" s="981"/>
      <c r="L12" s="981"/>
      <c r="M12" s="981"/>
      <c r="N12" s="981"/>
      <c r="O12" s="981"/>
      <c r="P12" s="981"/>
      <c r="Q12" s="981"/>
      <c r="R12" s="981"/>
      <c r="S12" s="981"/>
      <c r="T12" s="981"/>
      <c r="U12" s="981"/>
    </row>
    <row r="13" spans="1:22" ht="16.5" customHeight="1">
      <c r="A13" s="1811"/>
      <c r="B13" s="1812"/>
      <c r="C13" s="1813" t="s">
        <v>1780</v>
      </c>
      <c r="D13" s="1813"/>
      <c r="E13" s="983"/>
      <c r="F13" s="981"/>
      <c r="G13" s="981"/>
      <c r="H13" s="981"/>
      <c r="I13" s="981"/>
      <c r="J13" s="981"/>
      <c r="K13" s="981"/>
      <c r="L13" s="981"/>
      <c r="M13" s="981"/>
      <c r="N13" s="981"/>
      <c r="O13" s="981"/>
      <c r="P13" s="981"/>
      <c r="Q13" s="981"/>
      <c r="R13" s="981"/>
      <c r="S13" s="981"/>
      <c r="T13" s="981"/>
      <c r="U13" s="981"/>
    </row>
    <row r="14" spans="1:22" ht="16.5" customHeight="1">
      <c r="A14" s="1811"/>
      <c r="B14" s="1812"/>
      <c r="C14" s="1813" t="s">
        <v>1781</v>
      </c>
      <c r="D14" s="1813"/>
      <c r="E14" s="983"/>
      <c r="F14" s="981"/>
      <c r="G14" s="981"/>
      <c r="H14" s="981"/>
      <c r="I14" s="981"/>
      <c r="J14" s="981"/>
      <c r="K14" s="981"/>
      <c r="L14" s="981"/>
      <c r="M14" s="981"/>
      <c r="N14" s="981"/>
      <c r="O14" s="981"/>
      <c r="P14" s="981"/>
      <c r="Q14" s="981"/>
      <c r="R14" s="981"/>
      <c r="S14" s="981"/>
      <c r="T14" s="981"/>
      <c r="U14" s="981"/>
    </row>
    <row r="15" spans="1:22" ht="16.5" customHeight="1">
      <c r="A15" s="1811"/>
      <c r="B15" s="1812"/>
      <c r="C15" s="1813" t="s">
        <v>1782</v>
      </c>
      <c r="D15" s="1813"/>
      <c r="E15" s="981"/>
      <c r="F15" s="981"/>
      <c r="G15" s="981"/>
      <c r="H15" s="981"/>
      <c r="I15" s="981"/>
      <c r="J15" s="981"/>
      <c r="K15" s="981"/>
      <c r="L15" s="981"/>
      <c r="M15" s="981"/>
      <c r="N15" s="981"/>
      <c r="O15" s="981"/>
      <c r="P15" s="981"/>
      <c r="Q15" s="981"/>
      <c r="R15" s="981"/>
      <c r="S15" s="981"/>
      <c r="T15" s="981"/>
      <c r="U15" s="981"/>
    </row>
    <row r="16" spans="1:22" ht="16.5" customHeight="1">
      <c r="A16" s="1811"/>
      <c r="B16" s="1812"/>
      <c r="C16" s="1813" t="s">
        <v>1783</v>
      </c>
      <c r="D16" s="1813"/>
      <c r="E16" s="981"/>
      <c r="F16" s="981"/>
      <c r="G16" s="981"/>
      <c r="H16" s="981"/>
      <c r="I16" s="981"/>
      <c r="J16" s="981"/>
      <c r="K16" s="981"/>
      <c r="L16" s="981"/>
      <c r="M16" s="981"/>
      <c r="N16" s="981"/>
      <c r="O16" s="981"/>
      <c r="P16" s="981"/>
      <c r="Q16" s="981"/>
      <c r="R16" s="981"/>
      <c r="S16" s="981"/>
      <c r="T16" s="981"/>
      <c r="U16" s="981"/>
    </row>
    <row r="17" spans="1:21" ht="16.5" customHeight="1">
      <c r="A17" s="1811"/>
      <c r="B17" s="1812"/>
      <c r="C17" s="1813" t="s">
        <v>1784</v>
      </c>
      <c r="D17" s="1813"/>
      <c r="E17" s="983"/>
      <c r="F17" s="981"/>
      <c r="G17" s="981"/>
      <c r="H17" s="981"/>
      <c r="I17" s="981"/>
      <c r="J17" s="981"/>
      <c r="K17" s="981"/>
      <c r="L17" s="981"/>
      <c r="M17" s="981"/>
      <c r="N17" s="981"/>
      <c r="O17" s="981"/>
      <c r="P17" s="981"/>
      <c r="Q17" s="981"/>
      <c r="R17" s="981"/>
      <c r="S17" s="981"/>
      <c r="T17" s="981"/>
      <c r="U17" s="981"/>
    </row>
    <row r="18" spans="1:21" ht="16.5" customHeight="1">
      <c r="A18" s="1811"/>
      <c r="B18" s="1812"/>
      <c r="C18" s="1813" t="s">
        <v>1785</v>
      </c>
      <c r="D18" s="1813"/>
      <c r="E18" s="983"/>
      <c r="F18" s="981"/>
      <c r="G18" s="981"/>
      <c r="H18" s="981"/>
      <c r="I18" s="981"/>
      <c r="J18" s="981"/>
      <c r="K18" s="981"/>
      <c r="L18" s="981"/>
      <c r="M18" s="981"/>
      <c r="N18" s="981"/>
      <c r="O18" s="981"/>
      <c r="P18" s="981"/>
      <c r="Q18" s="981"/>
      <c r="R18" s="981"/>
      <c r="S18" s="981"/>
      <c r="T18" s="981"/>
      <c r="U18" s="981"/>
    </row>
    <row r="19" spans="1:21" ht="16.5" customHeight="1">
      <c r="A19" s="1811"/>
      <c r="B19" s="1812"/>
      <c r="C19" s="1813" t="s">
        <v>1159</v>
      </c>
      <c r="D19" s="1813"/>
      <c r="E19" s="983"/>
      <c r="F19" s="981"/>
      <c r="G19" s="981"/>
      <c r="H19" s="981"/>
      <c r="I19" s="981"/>
      <c r="J19" s="981"/>
      <c r="K19" s="981"/>
      <c r="L19" s="981"/>
      <c r="M19" s="981"/>
      <c r="N19" s="981"/>
      <c r="O19" s="981"/>
      <c r="P19" s="981"/>
      <c r="Q19" s="981"/>
      <c r="R19" s="981"/>
      <c r="S19" s="981"/>
      <c r="T19" s="981"/>
      <c r="U19" s="981"/>
    </row>
    <row r="20" spans="1:21" ht="16.5" hidden="1" customHeight="1">
      <c r="A20" s="1811"/>
      <c r="B20" s="1812"/>
      <c r="C20" s="1810" t="s">
        <v>1786</v>
      </c>
      <c r="D20" s="1810"/>
      <c r="E20" s="981"/>
      <c r="F20" s="981"/>
      <c r="G20" s="981"/>
      <c r="H20" s="981"/>
      <c r="I20" s="981"/>
      <c r="J20" s="981"/>
      <c r="K20" s="981"/>
      <c r="L20" s="981"/>
      <c r="M20" s="981"/>
      <c r="N20" s="981"/>
      <c r="O20" s="981"/>
      <c r="P20" s="981"/>
      <c r="Q20" s="981"/>
      <c r="R20" s="981"/>
      <c r="S20" s="981"/>
      <c r="T20" s="981"/>
      <c r="U20" s="981"/>
    </row>
    <row r="21" spans="1:21" ht="16.5" hidden="1" customHeight="1">
      <c r="A21" s="1811"/>
      <c r="B21" s="1812"/>
      <c r="C21" s="1814" t="s">
        <v>1787</v>
      </c>
      <c r="D21" s="1814"/>
      <c r="E21" s="981"/>
      <c r="F21" s="981"/>
      <c r="G21" s="981"/>
      <c r="H21" s="981"/>
      <c r="I21" s="981"/>
      <c r="J21" s="981"/>
      <c r="K21" s="981"/>
      <c r="L21" s="981"/>
      <c r="M21" s="981"/>
      <c r="N21" s="981"/>
      <c r="O21" s="981"/>
      <c r="P21" s="981"/>
      <c r="Q21" s="981"/>
      <c r="R21" s="981"/>
      <c r="S21" s="981"/>
      <c r="T21" s="981"/>
      <c r="U21" s="981"/>
    </row>
    <row r="22" spans="1:21" ht="16.5" hidden="1" customHeight="1">
      <c r="A22" s="1811"/>
      <c r="B22" s="1812"/>
      <c r="C22" s="1810" t="s">
        <v>1788</v>
      </c>
      <c r="D22" s="1810"/>
      <c r="E22" s="981"/>
      <c r="F22" s="981"/>
      <c r="G22" s="981"/>
      <c r="H22" s="981"/>
      <c r="I22" s="981"/>
      <c r="J22" s="981"/>
      <c r="K22" s="981"/>
      <c r="L22" s="981"/>
      <c r="M22" s="981"/>
      <c r="N22" s="981"/>
      <c r="O22" s="981"/>
      <c r="P22" s="981"/>
      <c r="Q22" s="981"/>
      <c r="R22" s="981"/>
      <c r="S22" s="981"/>
      <c r="T22" s="981"/>
      <c r="U22" s="981"/>
    </row>
    <row r="23" spans="1:21" ht="16.5" hidden="1" customHeight="1">
      <c r="A23" s="1811"/>
      <c r="B23" s="1812"/>
      <c r="C23" s="1810" t="s">
        <v>1789</v>
      </c>
      <c r="D23" s="1810"/>
      <c r="E23" s="981"/>
      <c r="F23" s="981"/>
      <c r="G23" s="981"/>
      <c r="H23" s="981"/>
      <c r="I23" s="981"/>
      <c r="J23" s="981"/>
      <c r="K23" s="981"/>
      <c r="L23" s="981"/>
      <c r="M23" s="981"/>
      <c r="N23" s="981"/>
      <c r="O23" s="981"/>
      <c r="P23" s="981"/>
      <c r="Q23" s="981"/>
      <c r="R23" s="981"/>
      <c r="S23" s="981"/>
      <c r="T23" s="981"/>
      <c r="U23" s="981"/>
    </row>
    <row r="24" spans="1:21" ht="16.5" hidden="1" customHeight="1">
      <c r="A24" s="1811"/>
      <c r="B24" s="1812"/>
      <c r="C24" s="1809" t="s">
        <v>1790</v>
      </c>
      <c r="D24" s="984" t="s">
        <v>1791</v>
      </c>
      <c r="E24" s="981"/>
      <c r="F24" s="981"/>
      <c r="G24" s="981"/>
      <c r="H24" s="981"/>
      <c r="I24" s="981"/>
      <c r="J24" s="981"/>
      <c r="K24" s="981"/>
      <c r="L24" s="981"/>
      <c r="M24" s="981"/>
      <c r="N24" s="981"/>
      <c r="O24" s="981"/>
      <c r="P24" s="981"/>
      <c r="Q24" s="981"/>
      <c r="R24" s="981"/>
      <c r="S24" s="981"/>
      <c r="T24" s="981"/>
      <c r="U24" s="981"/>
    </row>
    <row r="25" spans="1:21" ht="16.5" hidden="1" customHeight="1">
      <c r="A25" s="1811"/>
      <c r="B25" s="1812"/>
      <c r="C25" s="1809"/>
      <c r="D25" s="984" t="s">
        <v>1792</v>
      </c>
      <c r="E25" s="981"/>
      <c r="F25" s="981"/>
      <c r="G25" s="981"/>
      <c r="H25" s="981"/>
      <c r="I25" s="981"/>
      <c r="J25" s="981"/>
      <c r="K25" s="981"/>
      <c r="L25" s="981"/>
      <c r="M25" s="981"/>
      <c r="N25" s="981"/>
      <c r="O25" s="981"/>
      <c r="P25" s="981"/>
      <c r="Q25" s="981"/>
      <c r="R25" s="981"/>
      <c r="S25" s="981"/>
      <c r="T25" s="981"/>
      <c r="U25" s="981"/>
    </row>
    <row r="26" spans="1:21" ht="16.5" hidden="1" customHeight="1">
      <c r="A26" s="1811"/>
      <c r="B26" s="1812"/>
      <c r="C26" s="1809"/>
      <c r="D26" s="984" t="s">
        <v>1159</v>
      </c>
      <c r="E26" s="981"/>
      <c r="F26" s="981"/>
      <c r="G26" s="981"/>
      <c r="H26" s="981"/>
      <c r="I26" s="981"/>
      <c r="J26" s="981"/>
      <c r="K26" s="981"/>
      <c r="L26" s="981"/>
      <c r="M26" s="981"/>
      <c r="N26" s="981"/>
      <c r="O26" s="981"/>
      <c r="P26" s="981"/>
      <c r="Q26" s="981"/>
      <c r="R26" s="981"/>
      <c r="S26" s="981"/>
      <c r="T26" s="981"/>
      <c r="U26" s="981"/>
    </row>
    <row r="27" spans="1:21" ht="16.5" customHeight="1">
      <c r="A27" s="1811"/>
      <c r="B27" s="1812" t="s">
        <v>1793</v>
      </c>
      <c r="C27" s="1813" t="s">
        <v>1794</v>
      </c>
      <c r="D27" s="1813"/>
      <c r="E27" s="979" t="s">
        <v>1774</v>
      </c>
      <c r="F27" s="979" t="s">
        <v>1774</v>
      </c>
      <c r="G27" s="979" t="s">
        <v>1774</v>
      </c>
      <c r="H27" s="979" t="s">
        <v>1774</v>
      </c>
      <c r="I27" s="979" t="s">
        <v>1774</v>
      </c>
      <c r="J27" s="979" t="s">
        <v>1774</v>
      </c>
      <c r="K27" s="979" t="s">
        <v>1774</v>
      </c>
      <c r="L27" s="979" t="s">
        <v>1774</v>
      </c>
      <c r="M27" s="979" t="s">
        <v>1774</v>
      </c>
      <c r="N27" s="979" t="s">
        <v>1774</v>
      </c>
      <c r="O27" s="979" t="s">
        <v>1774</v>
      </c>
      <c r="P27" s="979" t="s">
        <v>1774</v>
      </c>
      <c r="Q27" s="979" t="s">
        <v>1774</v>
      </c>
      <c r="R27" s="979" t="s">
        <v>1774</v>
      </c>
      <c r="S27" s="979" t="s">
        <v>1774</v>
      </c>
      <c r="T27" s="979" t="s">
        <v>1774</v>
      </c>
      <c r="U27" s="979" t="s">
        <v>1774</v>
      </c>
    </row>
    <row r="28" spans="1:21" ht="16.5" customHeight="1">
      <c r="A28" s="1811"/>
      <c r="B28" s="1812"/>
      <c r="C28" s="1813" t="s">
        <v>1795</v>
      </c>
      <c r="D28" s="1813"/>
      <c r="E28" s="981"/>
      <c r="F28" s="981"/>
      <c r="G28" s="981"/>
      <c r="H28" s="981"/>
      <c r="I28" s="981"/>
      <c r="J28" s="981"/>
      <c r="K28" s="981"/>
      <c r="L28" s="981"/>
      <c r="M28" s="981"/>
      <c r="N28" s="981"/>
      <c r="O28" s="981"/>
      <c r="P28" s="981"/>
      <c r="Q28" s="981"/>
      <c r="R28" s="981"/>
      <c r="S28" s="981"/>
      <c r="T28" s="981"/>
      <c r="U28" s="981"/>
    </row>
    <row r="29" spans="1:21" ht="16.5" customHeight="1">
      <c r="A29" s="1811"/>
      <c r="B29" s="1812"/>
      <c r="C29" s="1813" t="s">
        <v>1796</v>
      </c>
      <c r="D29" s="1813"/>
      <c r="E29" s="981"/>
      <c r="F29" s="981"/>
      <c r="G29" s="981"/>
      <c r="H29" s="981"/>
      <c r="I29" s="981"/>
      <c r="J29" s="981"/>
      <c r="K29" s="981"/>
      <c r="L29" s="981"/>
      <c r="M29" s="981"/>
      <c r="N29" s="981"/>
      <c r="O29" s="981"/>
      <c r="P29" s="981"/>
      <c r="Q29" s="981"/>
      <c r="R29" s="981"/>
      <c r="S29" s="981"/>
      <c r="T29" s="981"/>
      <c r="U29" s="981"/>
    </row>
    <row r="30" spans="1:21" ht="16.5" customHeight="1">
      <c r="A30" s="1811"/>
      <c r="B30" s="1812"/>
      <c r="C30" s="1813" t="s">
        <v>1797</v>
      </c>
      <c r="D30" s="1813"/>
      <c r="E30" s="981"/>
      <c r="F30" s="981"/>
      <c r="G30" s="981"/>
      <c r="H30" s="981"/>
      <c r="I30" s="981"/>
      <c r="J30" s="981"/>
      <c r="K30" s="981"/>
      <c r="L30" s="981"/>
      <c r="M30" s="981"/>
      <c r="N30" s="981"/>
      <c r="O30" s="981"/>
      <c r="P30" s="981"/>
      <c r="Q30" s="981"/>
      <c r="R30" s="981"/>
      <c r="S30" s="981"/>
      <c r="T30" s="981"/>
      <c r="U30" s="981"/>
    </row>
    <row r="31" spans="1:21" ht="16.5" customHeight="1">
      <c r="A31" s="1811"/>
      <c r="B31" s="1812"/>
      <c r="C31" s="1815" t="s">
        <v>1798</v>
      </c>
      <c r="D31" s="1815"/>
      <c r="E31" s="981"/>
      <c r="F31" s="981"/>
      <c r="G31" s="981"/>
      <c r="H31" s="981"/>
      <c r="I31" s="981"/>
      <c r="J31" s="981"/>
      <c r="K31" s="981"/>
      <c r="L31" s="981"/>
      <c r="M31" s="981"/>
      <c r="N31" s="981"/>
      <c r="O31" s="981"/>
      <c r="P31" s="981"/>
      <c r="Q31" s="981"/>
      <c r="R31" s="981"/>
      <c r="S31" s="981"/>
      <c r="T31" s="981"/>
      <c r="U31" s="981"/>
    </row>
    <row r="32" spans="1:21" ht="16.5" customHeight="1">
      <c r="A32" s="1811"/>
      <c r="B32" s="1812"/>
      <c r="C32" s="1813" t="s">
        <v>1799</v>
      </c>
      <c r="D32" s="1813"/>
      <c r="E32" s="981"/>
      <c r="F32" s="981"/>
      <c r="G32" s="981"/>
      <c r="H32" s="981"/>
      <c r="I32" s="981"/>
      <c r="J32" s="981"/>
      <c r="K32" s="981"/>
      <c r="L32" s="981"/>
      <c r="M32" s="981"/>
      <c r="N32" s="981"/>
      <c r="O32" s="981"/>
      <c r="P32" s="981"/>
      <c r="Q32" s="981"/>
      <c r="R32" s="981"/>
      <c r="S32" s="981"/>
      <c r="T32" s="981"/>
      <c r="U32" s="981"/>
    </row>
    <row r="33" spans="1:21" ht="16.5" customHeight="1">
      <c r="A33" s="1811"/>
      <c r="B33" s="1812"/>
      <c r="C33" s="1813" t="s">
        <v>1800</v>
      </c>
      <c r="D33" s="1813"/>
      <c r="E33" s="981"/>
      <c r="F33" s="981"/>
      <c r="G33" s="981"/>
      <c r="H33" s="981"/>
      <c r="I33" s="981"/>
      <c r="J33" s="981"/>
      <c r="K33" s="981"/>
      <c r="L33" s="981"/>
      <c r="M33" s="981"/>
      <c r="N33" s="981"/>
      <c r="O33" s="981"/>
      <c r="P33" s="981"/>
      <c r="Q33" s="981"/>
      <c r="R33" s="981"/>
      <c r="S33" s="981"/>
      <c r="T33" s="981"/>
      <c r="U33" s="981"/>
    </row>
    <row r="34" spans="1:21" ht="16.5" customHeight="1">
      <c r="A34" s="1811"/>
      <c r="B34" s="1812"/>
      <c r="C34" s="1813" t="s">
        <v>1801</v>
      </c>
      <c r="D34" s="1813"/>
      <c r="E34" s="981"/>
      <c r="F34" s="981"/>
      <c r="G34" s="981"/>
      <c r="H34" s="981"/>
      <c r="I34" s="981"/>
      <c r="J34" s="981"/>
      <c r="K34" s="981"/>
      <c r="L34" s="981"/>
      <c r="M34" s="981"/>
      <c r="N34" s="981"/>
      <c r="O34" s="981"/>
      <c r="P34" s="981"/>
      <c r="Q34" s="981"/>
      <c r="R34" s="981"/>
      <c r="S34" s="981"/>
      <c r="T34" s="981"/>
      <c r="U34" s="981"/>
    </row>
    <row r="35" spans="1:21" ht="16.5" customHeight="1">
      <c r="A35" s="1811"/>
      <c r="B35" s="1812"/>
      <c r="C35" s="1813" t="s">
        <v>1802</v>
      </c>
      <c r="D35" s="1813"/>
      <c r="E35" s="981"/>
      <c r="F35" s="981"/>
      <c r="G35" s="981"/>
      <c r="H35" s="981"/>
      <c r="I35" s="981"/>
      <c r="J35" s="981"/>
      <c r="K35" s="981"/>
      <c r="L35" s="981"/>
      <c r="M35" s="981"/>
      <c r="N35" s="981"/>
      <c r="O35" s="981"/>
      <c r="P35" s="981"/>
      <c r="Q35" s="981"/>
      <c r="R35" s="981"/>
      <c r="S35" s="981"/>
      <c r="T35" s="981"/>
      <c r="U35" s="981"/>
    </row>
    <row r="36" spans="1:21" ht="16.5" customHeight="1">
      <c r="A36" s="1811"/>
      <c r="B36" s="1812"/>
      <c r="C36" s="1813" t="s">
        <v>1803</v>
      </c>
      <c r="D36" s="1813"/>
      <c r="E36" s="981"/>
      <c r="F36" s="981"/>
      <c r="G36" s="981"/>
      <c r="H36" s="981"/>
      <c r="I36" s="981"/>
      <c r="J36" s="981"/>
      <c r="K36" s="981"/>
      <c r="L36" s="981"/>
      <c r="M36" s="981"/>
      <c r="N36" s="981"/>
      <c r="O36" s="981"/>
      <c r="P36" s="981"/>
      <c r="Q36" s="981"/>
      <c r="R36" s="981"/>
      <c r="S36" s="981"/>
      <c r="T36" s="981"/>
      <c r="U36" s="981"/>
    </row>
    <row r="37" spans="1:21" ht="16.5" customHeight="1">
      <c r="A37" s="1811"/>
      <c r="B37" s="1812"/>
      <c r="C37" s="1813" t="s">
        <v>1804</v>
      </c>
      <c r="D37" s="1813"/>
      <c r="E37" s="981"/>
      <c r="F37" s="981"/>
      <c r="G37" s="981"/>
      <c r="H37" s="981"/>
      <c r="I37" s="981"/>
      <c r="J37" s="981"/>
      <c r="K37" s="981"/>
      <c r="L37" s="981"/>
      <c r="M37" s="981"/>
      <c r="N37" s="981"/>
      <c r="O37" s="981"/>
      <c r="P37" s="981"/>
      <c r="Q37" s="981"/>
      <c r="R37" s="981"/>
      <c r="S37" s="981"/>
      <c r="T37" s="981"/>
      <c r="U37" s="981"/>
    </row>
    <row r="38" spans="1:21" ht="16.5" customHeight="1">
      <c r="A38" s="1811"/>
      <c r="B38" s="1812"/>
      <c r="C38" s="1813" t="s">
        <v>1805</v>
      </c>
      <c r="D38" s="1813"/>
      <c r="E38" s="981"/>
      <c r="F38" s="981"/>
      <c r="G38" s="981"/>
      <c r="H38" s="981"/>
      <c r="I38" s="981"/>
      <c r="J38" s="981"/>
      <c r="K38" s="981"/>
      <c r="L38" s="981"/>
      <c r="M38" s="981"/>
      <c r="N38" s="981"/>
      <c r="O38" s="981"/>
      <c r="P38" s="981"/>
      <c r="Q38" s="981"/>
      <c r="R38" s="981"/>
      <c r="S38" s="981"/>
      <c r="T38" s="981"/>
      <c r="U38" s="981"/>
    </row>
    <row r="39" spans="1:21" ht="16.5" customHeight="1">
      <c r="A39" s="1811"/>
      <c r="B39" s="1812"/>
      <c r="C39" s="1813" t="s">
        <v>1159</v>
      </c>
      <c r="D39" s="1813"/>
      <c r="E39" s="981"/>
      <c r="F39" s="981"/>
      <c r="G39" s="981"/>
      <c r="H39" s="981"/>
      <c r="I39" s="981"/>
      <c r="J39" s="981"/>
      <c r="K39" s="981"/>
      <c r="L39" s="981"/>
      <c r="M39" s="981"/>
      <c r="N39" s="981"/>
      <c r="O39" s="981"/>
      <c r="P39" s="981"/>
      <c r="Q39" s="981"/>
      <c r="R39" s="981"/>
      <c r="S39" s="981"/>
      <c r="T39" s="981"/>
      <c r="U39" s="981"/>
    </row>
    <row r="40" spans="1:21" ht="5.0999999999999996" customHeight="1">
      <c r="A40" s="985"/>
      <c r="B40" s="986"/>
      <c r="C40" s="987"/>
      <c r="D40" s="987"/>
      <c r="E40" s="987"/>
      <c r="F40" s="987"/>
      <c r="G40" s="987"/>
      <c r="H40" s="987"/>
      <c r="I40" s="987"/>
      <c r="J40" s="987"/>
      <c r="K40" s="987"/>
      <c r="L40" s="987"/>
      <c r="M40" s="987"/>
      <c r="N40" s="987"/>
      <c r="O40" s="987"/>
      <c r="P40" s="987"/>
      <c r="Q40" s="987"/>
      <c r="R40" s="987"/>
      <c r="S40" s="987"/>
      <c r="T40" s="987"/>
      <c r="U40" s="987"/>
    </row>
    <row r="41" spans="1:21" ht="5.0999999999999996" customHeight="1">
      <c r="A41" s="985"/>
      <c r="B41" s="988"/>
      <c r="C41" s="987"/>
      <c r="D41" s="987"/>
      <c r="E41" s="987"/>
      <c r="F41" s="987"/>
      <c r="G41" s="987"/>
      <c r="H41" s="987"/>
      <c r="I41" s="987"/>
      <c r="J41" s="987"/>
      <c r="K41" s="987"/>
      <c r="L41" s="987"/>
      <c r="M41" s="987"/>
      <c r="N41" s="987"/>
      <c r="O41" s="987"/>
      <c r="P41" s="987"/>
      <c r="Q41" s="987"/>
      <c r="R41" s="987"/>
      <c r="S41" s="987"/>
      <c r="T41" s="987"/>
      <c r="U41" s="987"/>
    </row>
    <row r="42" spans="1:21" ht="16.5" customHeight="1">
      <c r="A42" s="1805" t="s">
        <v>960</v>
      </c>
      <c r="B42" s="1805"/>
      <c r="C42" s="967"/>
      <c r="D42" s="968"/>
      <c r="E42" s="969"/>
      <c r="G42" s="971"/>
      <c r="H42" s="971"/>
      <c r="I42" s="971"/>
      <c r="J42" s="971"/>
      <c r="K42" s="971"/>
      <c r="L42" s="971"/>
      <c r="M42" s="971"/>
      <c r="N42" s="971"/>
      <c r="O42" s="971"/>
      <c r="P42" s="971"/>
      <c r="Q42" s="971"/>
      <c r="R42" s="1584" t="s">
        <v>1136</v>
      </c>
      <c r="S42" s="1584"/>
      <c r="T42" s="1584" t="s">
        <v>1745</v>
      </c>
      <c r="U42" s="1584"/>
    </row>
    <row r="43" spans="1:21" ht="18" customHeight="1">
      <c r="A43" s="1805" t="s">
        <v>1262</v>
      </c>
      <c r="B43" s="1805"/>
      <c r="C43" s="972" t="s">
        <v>1746</v>
      </c>
      <c r="D43" s="972"/>
      <c r="E43" s="989"/>
      <c r="F43" s="971"/>
      <c r="G43" s="971"/>
      <c r="H43" s="971"/>
      <c r="I43" s="971"/>
      <c r="J43" s="971"/>
      <c r="K43" s="971"/>
      <c r="L43" s="971"/>
      <c r="M43" s="971"/>
      <c r="N43" s="971"/>
      <c r="O43" s="971"/>
      <c r="P43" s="971"/>
      <c r="Q43" s="971"/>
      <c r="R43" s="1584" t="s">
        <v>1264</v>
      </c>
      <c r="S43" s="1584"/>
      <c r="T43" s="1585" t="s">
        <v>1747</v>
      </c>
      <c r="U43" s="1585"/>
    </row>
    <row r="44" spans="1:21" ht="24.95" customHeight="1">
      <c r="A44" s="1816" t="s">
        <v>1806</v>
      </c>
      <c r="B44" s="1816"/>
      <c r="C44" s="1816"/>
      <c r="D44" s="1816"/>
      <c r="E44" s="1816"/>
      <c r="F44" s="1816"/>
      <c r="G44" s="1816"/>
      <c r="H44" s="1816"/>
      <c r="I44" s="1816"/>
      <c r="J44" s="1816"/>
      <c r="K44" s="1816"/>
      <c r="L44" s="1816"/>
      <c r="M44" s="1816"/>
      <c r="N44" s="1816"/>
      <c r="O44" s="1816"/>
      <c r="P44" s="1816"/>
      <c r="Q44" s="1816"/>
      <c r="R44" s="1816"/>
      <c r="S44" s="1816"/>
      <c r="T44" s="1816"/>
      <c r="U44" s="1816"/>
    </row>
    <row r="45" spans="1:21" ht="20.100000000000001" customHeight="1">
      <c r="B45" s="974"/>
      <c r="C45" s="974"/>
      <c r="D45" s="974"/>
      <c r="E45" s="1807" t="s">
        <v>1749</v>
      </c>
      <c r="F45" s="1807"/>
      <c r="G45" s="1807"/>
      <c r="H45" s="1807"/>
      <c r="I45" s="1807"/>
      <c r="J45" s="1807"/>
      <c r="K45" s="1807"/>
      <c r="L45" s="1807"/>
      <c r="M45" s="1807"/>
      <c r="N45" s="1807"/>
      <c r="O45" s="1807"/>
      <c r="P45" s="1807"/>
      <c r="Q45" s="1807"/>
      <c r="R45" s="1807"/>
      <c r="S45" s="1807"/>
      <c r="T45" s="974"/>
      <c r="U45" s="975" t="s">
        <v>1750</v>
      </c>
    </row>
    <row r="46" spans="1:21" ht="20.100000000000001" customHeight="1">
      <c r="A46" s="1808" t="s">
        <v>1751</v>
      </c>
      <c r="B46" s="1808"/>
      <c r="C46" s="1808"/>
      <c r="D46" s="1808"/>
      <c r="E46" s="1809" t="s">
        <v>1752</v>
      </c>
      <c r="F46" s="1809"/>
      <c r="G46" s="1809" t="s">
        <v>1753</v>
      </c>
      <c r="H46" s="1809"/>
      <c r="I46" s="1809"/>
      <c r="J46" s="1809"/>
      <c r="K46" s="1809"/>
      <c r="L46" s="1809"/>
      <c r="M46" s="1809"/>
      <c r="N46" s="1809"/>
      <c r="O46" s="1817" t="s">
        <v>1754</v>
      </c>
      <c r="P46" s="1817"/>
      <c r="Q46" s="1817"/>
      <c r="R46" s="1817"/>
      <c r="S46" s="1817"/>
      <c r="T46" s="1817"/>
      <c r="U46" s="1817"/>
    </row>
    <row r="47" spans="1:21" ht="30" customHeight="1">
      <c r="A47" s="1808"/>
      <c r="B47" s="1808"/>
      <c r="C47" s="1808"/>
      <c r="D47" s="1808"/>
      <c r="E47" s="976" t="s">
        <v>1755</v>
      </c>
      <c r="F47" s="976" t="s">
        <v>1756</v>
      </c>
      <c r="G47" s="976" t="s">
        <v>1757</v>
      </c>
      <c r="H47" s="978" t="s">
        <v>1758</v>
      </c>
      <c r="I47" s="976" t="s">
        <v>1759</v>
      </c>
      <c r="J47" s="976" t="s">
        <v>1760</v>
      </c>
      <c r="K47" s="976" t="s">
        <v>1761</v>
      </c>
      <c r="L47" s="978" t="s">
        <v>1762</v>
      </c>
      <c r="M47" s="976" t="s">
        <v>1763</v>
      </c>
      <c r="N47" s="976" t="s">
        <v>1159</v>
      </c>
      <c r="O47" s="976" t="s">
        <v>1764</v>
      </c>
      <c r="P47" s="978" t="s">
        <v>1765</v>
      </c>
      <c r="Q47" s="978" t="s">
        <v>1766</v>
      </c>
      <c r="R47" s="976" t="s">
        <v>1767</v>
      </c>
      <c r="S47" s="976" t="s">
        <v>1768</v>
      </c>
      <c r="T47" s="976" t="s">
        <v>1769</v>
      </c>
      <c r="U47" s="990" t="s">
        <v>1770</v>
      </c>
    </row>
    <row r="48" spans="1:21" ht="16.5" customHeight="1">
      <c r="A48" s="1811" t="s">
        <v>1807</v>
      </c>
      <c r="B48" s="1812" t="s">
        <v>1772</v>
      </c>
      <c r="C48" s="1813" t="s">
        <v>1773</v>
      </c>
      <c r="D48" s="1813"/>
      <c r="E48" s="991" t="s">
        <v>1774</v>
      </c>
      <c r="F48" s="991" t="s">
        <v>1774</v>
      </c>
      <c r="G48" s="991" t="s">
        <v>1774</v>
      </c>
      <c r="H48" s="991" t="s">
        <v>1774</v>
      </c>
      <c r="I48" s="991" t="s">
        <v>1774</v>
      </c>
      <c r="J48" s="991" t="s">
        <v>1774</v>
      </c>
      <c r="K48" s="991" t="s">
        <v>1774</v>
      </c>
      <c r="L48" s="991" t="s">
        <v>1774</v>
      </c>
      <c r="M48" s="991" t="s">
        <v>1774</v>
      </c>
      <c r="N48" s="991" t="s">
        <v>1774</v>
      </c>
      <c r="O48" s="991" t="s">
        <v>1774</v>
      </c>
      <c r="P48" s="991" t="s">
        <v>1774</v>
      </c>
      <c r="Q48" s="991" t="s">
        <v>1774</v>
      </c>
      <c r="R48" s="991" t="s">
        <v>1774</v>
      </c>
      <c r="S48" s="991" t="s">
        <v>1774</v>
      </c>
      <c r="T48" s="992" t="s">
        <v>1774</v>
      </c>
      <c r="U48" s="993" t="s">
        <v>1774</v>
      </c>
    </row>
    <row r="49" spans="1:21" ht="16.5" customHeight="1">
      <c r="A49" s="1811"/>
      <c r="B49" s="1812"/>
      <c r="C49" s="1813" t="s">
        <v>1775</v>
      </c>
      <c r="D49" s="1813"/>
      <c r="E49" s="981"/>
      <c r="F49" s="981"/>
      <c r="G49" s="981"/>
      <c r="H49" s="981"/>
      <c r="I49" s="981"/>
      <c r="J49" s="981"/>
      <c r="K49" s="981"/>
      <c r="L49" s="981"/>
      <c r="M49" s="981"/>
      <c r="N49" s="981"/>
      <c r="O49" s="981"/>
      <c r="P49" s="981"/>
      <c r="Q49" s="981"/>
      <c r="R49" s="981"/>
      <c r="S49" s="981"/>
      <c r="T49" s="981"/>
      <c r="U49" s="994"/>
    </row>
    <row r="50" spans="1:21" ht="16.5" customHeight="1">
      <c r="A50" s="1811"/>
      <c r="B50" s="1812"/>
      <c r="C50" s="1813" t="s">
        <v>1776</v>
      </c>
      <c r="D50" s="1813"/>
      <c r="E50" s="981"/>
      <c r="F50" s="981"/>
      <c r="G50" s="981"/>
      <c r="H50" s="981"/>
      <c r="I50" s="981"/>
      <c r="J50" s="981"/>
      <c r="K50" s="981"/>
      <c r="L50" s="981"/>
      <c r="M50" s="981"/>
      <c r="N50" s="981"/>
      <c r="O50" s="981"/>
      <c r="P50" s="981"/>
      <c r="Q50" s="981"/>
      <c r="R50" s="981"/>
      <c r="S50" s="981"/>
      <c r="T50" s="981"/>
      <c r="U50" s="995"/>
    </row>
    <row r="51" spans="1:21" ht="16.5" customHeight="1">
      <c r="A51" s="1811"/>
      <c r="B51" s="1812"/>
      <c r="C51" s="1813" t="s">
        <v>1777</v>
      </c>
      <c r="D51" s="1813"/>
      <c r="E51" s="981"/>
      <c r="F51" s="981"/>
      <c r="G51" s="981"/>
      <c r="H51" s="981"/>
      <c r="I51" s="981"/>
      <c r="J51" s="981"/>
      <c r="K51" s="981"/>
      <c r="L51" s="981"/>
      <c r="M51" s="981"/>
      <c r="N51" s="981"/>
      <c r="O51" s="981"/>
      <c r="P51" s="981"/>
      <c r="Q51" s="981"/>
      <c r="R51" s="981"/>
      <c r="S51" s="981"/>
      <c r="T51" s="981"/>
      <c r="U51" s="995"/>
    </row>
    <row r="52" spans="1:21" ht="16.5" customHeight="1">
      <c r="A52" s="1811"/>
      <c r="B52" s="1812"/>
      <c r="C52" s="1813" t="s">
        <v>1778</v>
      </c>
      <c r="D52" s="1813"/>
      <c r="E52" s="981"/>
      <c r="F52" s="981"/>
      <c r="G52" s="981"/>
      <c r="H52" s="981"/>
      <c r="I52" s="981"/>
      <c r="J52" s="981"/>
      <c r="K52" s="981"/>
      <c r="L52" s="981"/>
      <c r="M52" s="981"/>
      <c r="N52" s="981"/>
      <c r="O52" s="981"/>
      <c r="P52" s="981"/>
      <c r="Q52" s="981"/>
      <c r="R52" s="981"/>
      <c r="S52" s="981"/>
      <c r="T52" s="981"/>
      <c r="U52" s="995"/>
    </row>
    <row r="53" spans="1:21" ht="16.5" customHeight="1">
      <c r="A53" s="1811"/>
      <c r="B53" s="1812"/>
      <c r="C53" s="1813" t="s">
        <v>1779</v>
      </c>
      <c r="D53" s="1813"/>
      <c r="E53" s="981"/>
      <c r="F53" s="981"/>
      <c r="G53" s="981"/>
      <c r="H53" s="981"/>
      <c r="I53" s="981"/>
      <c r="J53" s="981"/>
      <c r="K53" s="981"/>
      <c r="L53" s="981"/>
      <c r="M53" s="981"/>
      <c r="N53" s="981"/>
      <c r="O53" s="981"/>
      <c r="P53" s="981"/>
      <c r="Q53" s="981"/>
      <c r="R53" s="981"/>
      <c r="S53" s="981"/>
      <c r="T53" s="981"/>
      <c r="U53" s="995"/>
    </row>
    <row r="54" spans="1:21" ht="16.5" customHeight="1">
      <c r="A54" s="1811"/>
      <c r="B54" s="1812"/>
      <c r="C54" s="1813" t="s">
        <v>1780</v>
      </c>
      <c r="D54" s="1813"/>
      <c r="E54" s="981"/>
      <c r="F54" s="981"/>
      <c r="G54" s="981"/>
      <c r="H54" s="981"/>
      <c r="I54" s="981"/>
      <c r="J54" s="981"/>
      <c r="K54" s="981"/>
      <c r="L54" s="981"/>
      <c r="M54" s="981"/>
      <c r="N54" s="981"/>
      <c r="O54" s="981"/>
      <c r="P54" s="981"/>
      <c r="Q54" s="981"/>
      <c r="R54" s="981"/>
      <c r="S54" s="981"/>
      <c r="T54" s="981"/>
      <c r="U54" s="995"/>
    </row>
    <row r="55" spans="1:21" ht="16.5" customHeight="1">
      <c r="A55" s="1811"/>
      <c r="B55" s="1812"/>
      <c r="C55" s="1813" t="s">
        <v>1781</v>
      </c>
      <c r="D55" s="1813"/>
      <c r="E55" s="981"/>
      <c r="F55" s="981"/>
      <c r="G55" s="981"/>
      <c r="H55" s="981"/>
      <c r="I55" s="981"/>
      <c r="J55" s="981"/>
      <c r="K55" s="981"/>
      <c r="L55" s="981"/>
      <c r="M55" s="981"/>
      <c r="N55" s="981"/>
      <c r="O55" s="981"/>
      <c r="P55" s="981"/>
      <c r="Q55" s="981"/>
      <c r="R55" s="981"/>
      <c r="S55" s="981"/>
      <c r="T55" s="981"/>
      <c r="U55" s="995"/>
    </row>
    <row r="56" spans="1:21" ht="16.5" customHeight="1">
      <c r="A56" s="1811"/>
      <c r="B56" s="1812"/>
      <c r="C56" s="1813" t="s">
        <v>1782</v>
      </c>
      <c r="D56" s="1813"/>
      <c r="E56" s="981"/>
      <c r="F56" s="981"/>
      <c r="G56" s="981"/>
      <c r="H56" s="981"/>
      <c r="I56" s="981"/>
      <c r="J56" s="981"/>
      <c r="K56" s="981"/>
      <c r="L56" s="981"/>
      <c r="M56" s="981"/>
      <c r="N56" s="981"/>
      <c r="O56" s="981"/>
      <c r="P56" s="981"/>
      <c r="Q56" s="981"/>
      <c r="R56" s="981"/>
      <c r="S56" s="981"/>
      <c r="T56" s="981"/>
      <c r="U56" s="995"/>
    </row>
    <row r="57" spans="1:21" ht="16.5" customHeight="1">
      <c r="A57" s="1811"/>
      <c r="B57" s="1812"/>
      <c r="C57" s="1813" t="s">
        <v>1783</v>
      </c>
      <c r="D57" s="1813"/>
      <c r="E57" s="981"/>
      <c r="F57" s="981"/>
      <c r="G57" s="981"/>
      <c r="H57" s="981"/>
      <c r="I57" s="981"/>
      <c r="J57" s="981"/>
      <c r="K57" s="981"/>
      <c r="L57" s="981"/>
      <c r="M57" s="981"/>
      <c r="N57" s="981"/>
      <c r="O57" s="981"/>
      <c r="P57" s="981"/>
      <c r="Q57" s="981"/>
      <c r="R57" s="981"/>
      <c r="S57" s="981"/>
      <c r="T57" s="981"/>
      <c r="U57" s="995"/>
    </row>
    <row r="58" spans="1:21" ht="16.5" customHeight="1">
      <c r="A58" s="1811"/>
      <c r="B58" s="1812"/>
      <c r="C58" s="1813" t="s">
        <v>1784</v>
      </c>
      <c r="D58" s="1813"/>
      <c r="E58" s="983"/>
      <c r="F58" s="981"/>
      <c r="G58" s="981"/>
      <c r="H58" s="981"/>
      <c r="I58" s="981"/>
      <c r="J58" s="981"/>
      <c r="K58" s="981"/>
      <c r="L58" s="981"/>
      <c r="M58" s="981"/>
      <c r="N58" s="981"/>
      <c r="O58" s="981"/>
      <c r="P58" s="981"/>
      <c r="Q58" s="981"/>
      <c r="R58" s="981"/>
      <c r="S58" s="981"/>
      <c r="T58" s="981"/>
      <c r="U58" s="995"/>
    </row>
    <row r="59" spans="1:21" ht="16.5" customHeight="1">
      <c r="A59" s="1811"/>
      <c r="B59" s="1812"/>
      <c r="C59" s="1813" t="s">
        <v>1785</v>
      </c>
      <c r="D59" s="1813"/>
      <c r="E59" s="983"/>
      <c r="F59" s="981"/>
      <c r="G59" s="981"/>
      <c r="H59" s="981"/>
      <c r="I59" s="981"/>
      <c r="J59" s="981"/>
      <c r="K59" s="981"/>
      <c r="L59" s="981"/>
      <c r="M59" s="981"/>
      <c r="N59" s="981"/>
      <c r="O59" s="981"/>
      <c r="P59" s="981"/>
      <c r="Q59" s="981"/>
      <c r="R59" s="981"/>
      <c r="S59" s="981"/>
      <c r="T59" s="981"/>
      <c r="U59" s="995"/>
    </row>
    <row r="60" spans="1:21" ht="16.5" customHeight="1">
      <c r="A60" s="1811"/>
      <c r="B60" s="1812"/>
      <c r="C60" s="1813" t="s">
        <v>1159</v>
      </c>
      <c r="D60" s="1813"/>
      <c r="E60" s="983"/>
      <c r="F60" s="981"/>
      <c r="G60" s="981"/>
      <c r="H60" s="981"/>
      <c r="I60" s="981"/>
      <c r="J60" s="981"/>
      <c r="K60" s="981"/>
      <c r="L60" s="981"/>
      <c r="M60" s="981"/>
      <c r="N60" s="981"/>
      <c r="O60" s="981"/>
      <c r="P60" s="981"/>
      <c r="Q60" s="981"/>
      <c r="R60" s="981"/>
      <c r="S60" s="981"/>
      <c r="T60" s="981"/>
      <c r="U60" s="995"/>
    </row>
    <row r="61" spans="1:21" ht="16.5" hidden="1" customHeight="1">
      <c r="A61" s="1811"/>
      <c r="B61" s="1812"/>
      <c r="C61" s="1810" t="s">
        <v>1786</v>
      </c>
      <c r="D61" s="1810"/>
      <c r="E61" s="981"/>
      <c r="F61" s="981"/>
      <c r="G61" s="981"/>
      <c r="H61" s="981"/>
      <c r="I61" s="981"/>
      <c r="J61" s="981"/>
      <c r="K61" s="981"/>
      <c r="L61" s="981"/>
      <c r="M61" s="981"/>
      <c r="N61" s="981"/>
      <c r="O61" s="981"/>
      <c r="P61" s="981"/>
      <c r="Q61" s="981"/>
      <c r="R61" s="981"/>
      <c r="S61" s="981"/>
      <c r="T61" s="981"/>
      <c r="U61" s="995"/>
    </row>
    <row r="62" spans="1:21" ht="16.5" hidden="1" customHeight="1">
      <c r="A62" s="1811"/>
      <c r="B62" s="1812"/>
      <c r="C62" s="1814" t="s">
        <v>1787</v>
      </c>
      <c r="D62" s="1814"/>
      <c r="E62" s="981"/>
      <c r="F62" s="981"/>
      <c r="G62" s="981"/>
      <c r="H62" s="981"/>
      <c r="I62" s="981"/>
      <c r="J62" s="981"/>
      <c r="K62" s="981"/>
      <c r="L62" s="981"/>
      <c r="M62" s="981"/>
      <c r="N62" s="981"/>
      <c r="O62" s="981"/>
      <c r="P62" s="981"/>
      <c r="Q62" s="981"/>
      <c r="R62" s="981"/>
      <c r="S62" s="981"/>
      <c r="T62" s="981"/>
      <c r="U62" s="995"/>
    </row>
    <row r="63" spans="1:21" ht="16.5" hidden="1" customHeight="1">
      <c r="A63" s="1811"/>
      <c r="B63" s="1812"/>
      <c r="C63" s="1810" t="s">
        <v>1788</v>
      </c>
      <c r="D63" s="1810"/>
      <c r="E63" s="981"/>
      <c r="F63" s="981"/>
      <c r="G63" s="981"/>
      <c r="H63" s="981"/>
      <c r="I63" s="981"/>
      <c r="J63" s="981"/>
      <c r="K63" s="981"/>
      <c r="L63" s="981"/>
      <c r="M63" s="981"/>
      <c r="N63" s="981"/>
      <c r="O63" s="981"/>
      <c r="P63" s="981"/>
      <c r="Q63" s="981"/>
      <c r="R63" s="981"/>
      <c r="S63" s="981"/>
      <c r="T63" s="981"/>
      <c r="U63" s="995"/>
    </row>
    <row r="64" spans="1:21" ht="16.5" hidden="1" customHeight="1">
      <c r="A64" s="1811"/>
      <c r="B64" s="1812"/>
      <c r="C64" s="1810" t="s">
        <v>1789</v>
      </c>
      <c r="D64" s="1810"/>
      <c r="E64" s="981"/>
      <c r="F64" s="981"/>
      <c r="G64" s="981"/>
      <c r="H64" s="981"/>
      <c r="I64" s="981"/>
      <c r="J64" s="981"/>
      <c r="K64" s="981"/>
      <c r="L64" s="981"/>
      <c r="M64" s="981"/>
      <c r="N64" s="981"/>
      <c r="O64" s="981"/>
      <c r="P64" s="981"/>
      <c r="Q64" s="981"/>
      <c r="R64" s="981"/>
      <c r="S64" s="981"/>
      <c r="T64" s="981"/>
      <c r="U64" s="995"/>
    </row>
    <row r="65" spans="1:21" ht="16.5" hidden="1" customHeight="1">
      <c r="A65" s="1811"/>
      <c r="B65" s="1812"/>
      <c r="C65" s="1809" t="s">
        <v>1790</v>
      </c>
      <c r="D65" s="984" t="s">
        <v>1791</v>
      </c>
      <c r="E65" s="981"/>
      <c r="F65" s="981"/>
      <c r="G65" s="981"/>
      <c r="H65" s="981"/>
      <c r="I65" s="981"/>
      <c r="J65" s="981"/>
      <c r="K65" s="981"/>
      <c r="L65" s="981"/>
      <c r="M65" s="981"/>
      <c r="N65" s="981"/>
      <c r="O65" s="981"/>
      <c r="P65" s="981"/>
      <c r="Q65" s="981"/>
      <c r="R65" s="981"/>
      <c r="S65" s="981"/>
      <c r="T65" s="981"/>
      <c r="U65" s="995"/>
    </row>
    <row r="66" spans="1:21" ht="16.5" hidden="1" customHeight="1">
      <c r="A66" s="1811"/>
      <c r="B66" s="1812"/>
      <c r="C66" s="1809"/>
      <c r="D66" s="984" t="s">
        <v>1792</v>
      </c>
      <c r="E66" s="981"/>
      <c r="F66" s="981"/>
      <c r="G66" s="981"/>
      <c r="H66" s="981"/>
      <c r="I66" s="981"/>
      <c r="J66" s="981"/>
      <c r="K66" s="981"/>
      <c r="L66" s="981"/>
      <c r="M66" s="981"/>
      <c r="N66" s="981"/>
      <c r="O66" s="981"/>
      <c r="P66" s="981"/>
      <c r="Q66" s="981"/>
      <c r="R66" s="981"/>
      <c r="S66" s="981"/>
      <c r="T66" s="981"/>
      <c r="U66" s="995"/>
    </row>
    <row r="67" spans="1:21" ht="16.5" hidden="1" customHeight="1">
      <c r="A67" s="1811"/>
      <c r="B67" s="1812"/>
      <c r="C67" s="1809"/>
      <c r="D67" s="984" t="s">
        <v>1159</v>
      </c>
      <c r="E67" s="981"/>
      <c r="F67" s="981"/>
      <c r="G67" s="981"/>
      <c r="H67" s="981"/>
      <c r="I67" s="981"/>
      <c r="J67" s="981"/>
      <c r="K67" s="981"/>
      <c r="L67" s="981"/>
      <c r="M67" s="981"/>
      <c r="N67" s="981"/>
      <c r="O67" s="981"/>
      <c r="P67" s="981"/>
      <c r="Q67" s="981"/>
      <c r="R67" s="981"/>
      <c r="S67" s="981"/>
      <c r="T67" s="981"/>
      <c r="U67" s="996"/>
    </row>
    <row r="68" spans="1:21" ht="16.5" customHeight="1">
      <c r="A68" s="1811"/>
      <c r="B68" s="1812" t="s">
        <v>1793</v>
      </c>
      <c r="C68" s="1813" t="s">
        <v>1794</v>
      </c>
      <c r="D68" s="1813"/>
      <c r="E68" s="979" t="s">
        <v>1774</v>
      </c>
      <c r="F68" s="979" t="s">
        <v>1774</v>
      </c>
      <c r="G68" s="979" t="s">
        <v>1774</v>
      </c>
      <c r="H68" s="979" t="s">
        <v>1774</v>
      </c>
      <c r="I68" s="979" t="s">
        <v>1774</v>
      </c>
      <c r="J68" s="979" t="s">
        <v>1774</v>
      </c>
      <c r="K68" s="979" t="s">
        <v>1774</v>
      </c>
      <c r="L68" s="979" t="s">
        <v>1774</v>
      </c>
      <c r="M68" s="979" t="s">
        <v>1774</v>
      </c>
      <c r="N68" s="979" t="s">
        <v>1774</v>
      </c>
      <c r="O68" s="979" t="s">
        <v>1774</v>
      </c>
      <c r="P68" s="979" t="s">
        <v>1774</v>
      </c>
      <c r="Q68" s="979" t="s">
        <v>1774</v>
      </c>
      <c r="R68" s="979" t="s">
        <v>1774</v>
      </c>
      <c r="S68" s="979" t="s">
        <v>1774</v>
      </c>
      <c r="T68" s="993" t="s">
        <v>1774</v>
      </c>
      <c r="U68" s="993" t="s">
        <v>1774</v>
      </c>
    </row>
    <row r="69" spans="1:21" ht="16.5" customHeight="1">
      <c r="A69" s="1811"/>
      <c r="B69" s="1812"/>
      <c r="C69" s="1813" t="s">
        <v>1795</v>
      </c>
      <c r="D69" s="1813"/>
      <c r="E69" s="981"/>
      <c r="F69" s="981"/>
      <c r="G69" s="981"/>
      <c r="H69" s="981"/>
      <c r="I69" s="981"/>
      <c r="J69" s="981"/>
      <c r="K69" s="981"/>
      <c r="L69" s="981"/>
      <c r="M69" s="981"/>
      <c r="N69" s="981"/>
      <c r="O69" s="981"/>
      <c r="P69" s="981"/>
      <c r="Q69" s="981"/>
      <c r="R69" s="981"/>
      <c r="S69" s="981"/>
      <c r="T69" s="981"/>
      <c r="U69" s="994"/>
    </row>
    <row r="70" spans="1:21" ht="16.5" customHeight="1">
      <c r="A70" s="1811"/>
      <c r="B70" s="1812"/>
      <c r="C70" s="1813" t="s">
        <v>1796</v>
      </c>
      <c r="D70" s="1813"/>
      <c r="E70" s="981"/>
      <c r="F70" s="981"/>
      <c r="G70" s="981"/>
      <c r="H70" s="981"/>
      <c r="I70" s="981"/>
      <c r="J70" s="981"/>
      <c r="K70" s="981"/>
      <c r="L70" s="981"/>
      <c r="M70" s="981"/>
      <c r="N70" s="981"/>
      <c r="O70" s="981"/>
      <c r="P70" s="981"/>
      <c r="Q70" s="981"/>
      <c r="R70" s="981"/>
      <c r="S70" s="981"/>
      <c r="T70" s="981"/>
      <c r="U70" s="995"/>
    </row>
    <row r="71" spans="1:21" ht="16.5" customHeight="1">
      <c r="A71" s="1811"/>
      <c r="B71" s="1812"/>
      <c r="C71" s="1813" t="s">
        <v>1797</v>
      </c>
      <c r="D71" s="1813"/>
      <c r="E71" s="981"/>
      <c r="F71" s="981"/>
      <c r="G71" s="981"/>
      <c r="H71" s="981"/>
      <c r="I71" s="981"/>
      <c r="J71" s="981"/>
      <c r="K71" s="981"/>
      <c r="L71" s="981"/>
      <c r="M71" s="981"/>
      <c r="N71" s="981"/>
      <c r="O71" s="981"/>
      <c r="P71" s="981"/>
      <c r="Q71" s="981"/>
      <c r="R71" s="981"/>
      <c r="S71" s="981"/>
      <c r="T71" s="981"/>
      <c r="U71" s="995"/>
    </row>
    <row r="72" spans="1:21" ht="16.5" customHeight="1">
      <c r="A72" s="1811"/>
      <c r="B72" s="1812"/>
      <c r="C72" s="1815" t="s">
        <v>1798</v>
      </c>
      <c r="D72" s="1815"/>
      <c r="E72" s="981"/>
      <c r="F72" s="981"/>
      <c r="G72" s="981"/>
      <c r="H72" s="981"/>
      <c r="I72" s="981"/>
      <c r="J72" s="981"/>
      <c r="K72" s="981"/>
      <c r="L72" s="981"/>
      <c r="M72" s="981"/>
      <c r="N72" s="981"/>
      <c r="O72" s="981"/>
      <c r="P72" s="981"/>
      <c r="Q72" s="981"/>
      <c r="R72" s="981"/>
      <c r="S72" s="981"/>
      <c r="T72" s="981"/>
      <c r="U72" s="995"/>
    </row>
    <row r="73" spans="1:21" ht="16.5" customHeight="1">
      <c r="A73" s="1811"/>
      <c r="B73" s="1812"/>
      <c r="C73" s="1813" t="s">
        <v>1799</v>
      </c>
      <c r="D73" s="1813"/>
      <c r="E73" s="981"/>
      <c r="F73" s="981"/>
      <c r="G73" s="981"/>
      <c r="H73" s="981"/>
      <c r="I73" s="981"/>
      <c r="J73" s="981"/>
      <c r="K73" s="981"/>
      <c r="L73" s="981"/>
      <c r="M73" s="981"/>
      <c r="N73" s="981"/>
      <c r="O73" s="981"/>
      <c r="P73" s="981"/>
      <c r="Q73" s="981"/>
      <c r="R73" s="981"/>
      <c r="S73" s="981"/>
      <c r="T73" s="981"/>
      <c r="U73" s="995"/>
    </row>
    <row r="74" spans="1:21" ht="16.5" customHeight="1">
      <c r="A74" s="1811"/>
      <c r="B74" s="1812"/>
      <c r="C74" s="1813" t="s">
        <v>1800</v>
      </c>
      <c r="D74" s="1813"/>
      <c r="E74" s="981"/>
      <c r="F74" s="981"/>
      <c r="G74" s="981"/>
      <c r="H74" s="981"/>
      <c r="I74" s="981"/>
      <c r="J74" s="981"/>
      <c r="K74" s="981"/>
      <c r="L74" s="981"/>
      <c r="M74" s="981"/>
      <c r="N74" s="981"/>
      <c r="O74" s="981"/>
      <c r="P74" s="981"/>
      <c r="Q74" s="981"/>
      <c r="R74" s="981"/>
      <c r="S74" s="981"/>
      <c r="T74" s="981"/>
      <c r="U74" s="995"/>
    </row>
    <row r="75" spans="1:21" ht="16.5" customHeight="1">
      <c r="A75" s="1811"/>
      <c r="B75" s="1812"/>
      <c r="C75" s="1813" t="s">
        <v>1801</v>
      </c>
      <c r="D75" s="1813"/>
      <c r="E75" s="981"/>
      <c r="F75" s="981"/>
      <c r="G75" s="981"/>
      <c r="H75" s="981"/>
      <c r="I75" s="981"/>
      <c r="J75" s="981"/>
      <c r="K75" s="981"/>
      <c r="L75" s="981"/>
      <c r="M75" s="981"/>
      <c r="N75" s="981"/>
      <c r="O75" s="981"/>
      <c r="P75" s="981"/>
      <c r="Q75" s="981"/>
      <c r="R75" s="981"/>
      <c r="S75" s="981"/>
      <c r="T75" s="981"/>
      <c r="U75" s="995"/>
    </row>
    <row r="76" spans="1:21" ht="16.5" customHeight="1">
      <c r="A76" s="1811"/>
      <c r="B76" s="1812"/>
      <c r="C76" s="1813" t="s">
        <v>1802</v>
      </c>
      <c r="D76" s="1813"/>
      <c r="E76" s="981"/>
      <c r="F76" s="981"/>
      <c r="G76" s="981"/>
      <c r="H76" s="981"/>
      <c r="I76" s="981"/>
      <c r="J76" s="981"/>
      <c r="K76" s="981"/>
      <c r="L76" s="981"/>
      <c r="M76" s="981"/>
      <c r="N76" s="981"/>
      <c r="O76" s="981"/>
      <c r="P76" s="981"/>
      <c r="Q76" s="981"/>
      <c r="R76" s="981"/>
      <c r="S76" s="981"/>
      <c r="T76" s="981"/>
      <c r="U76" s="995"/>
    </row>
    <row r="77" spans="1:21" ht="16.5" customHeight="1">
      <c r="A77" s="1811"/>
      <c r="B77" s="1812"/>
      <c r="C77" s="1813" t="s">
        <v>1803</v>
      </c>
      <c r="D77" s="1813"/>
      <c r="E77" s="981"/>
      <c r="F77" s="981"/>
      <c r="G77" s="981"/>
      <c r="H77" s="981"/>
      <c r="I77" s="981"/>
      <c r="J77" s="981"/>
      <c r="K77" s="981"/>
      <c r="L77" s="981"/>
      <c r="M77" s="981"/>
      <c r="N77" s="981"/>
      <c r="O77" s="981"/>
      <c r="P77" s="981"/>
      <c r="Q77" s="981"/>
      <c r="R77" s="981"/>
      <c r="S77" s="981"/>
      <c r="T77" s="981"/>
      <c r="U77" s="995"/>
    </row>
    <row r="78" spans="1:21" ht="16.5" customHeight="1">
      <c r="A78" s="1811"/>
      <c r="B78" s="1812"/>
      <c r="C78" s="1813" t="s">
        <v>1804</v>
      </c>
      <c r="D78" s="1813"/>
      <c r="E78" s="981"/>
      <c r="F78" s="981"/>
      <c r="G78" s="981"/>
      <c r="H78" s="981"/>
      <c r="I78" s="981"/>
      <c r="J78" s="981"/>
      <c r="K78" s="981"/>
      <c r="L78" s="981"/>
      <c r="M78" s="981"/>
      <c r="N78" s="981"/>
      <c r="O78" s="981"/>
      <c r="P78" s="981"/>
      <c r="Q78" s="981"/>
      <c r="R78" s="981"/>
      <c r="S78" s="981"/>
      <c r="T78" s="981"/>
      <c r="U78" s="995"/>
    </row>
    <row r="79" spans="1:21" ht="16.5" customHeight="1">
      <c r="A79" s="1811"/>
      <c r="B79" s="1812"/>
      <c r="C79" s="1813" t="s">
        <v>1805</v>
      </c>
      <c r="D79" s="1813"/>
      <c r="E79" s="981"/>
      <c r="F79" s="981"/>
      <c r="G79" s="981"/>
      <c r="H79" s="981"/>
      <c r="I79" s="981"/>
      <c r="J79" s="981"/>
      <c r="K79" s="981"/>
      <c r="L79" s="981"/>
      <c r="M79" s="981"/>
      <c r="N79" s="981"/>
      <c r="O79" s="981"/>
      <c r="P79" s="981"/>
      <c r="Q79" s="981"/>
      <c r="R79" s="981"/>
      <c r="S79" s="981"/>
      <c r="T79" s="981"/>
      <c r="U79" s="995"/>
    </row>
    <row r="80" spans="1:21" ht="16.5" customHeight="1">
      <c r="A80" s="1811"/>
      <c r="B80" s="1812"/>
      <c r="C80" s="1813" t="s">
        <v>1159</v>
      </c>
      <c r="D80" s="1813"/>
      <c r="E80" s="981"/>
      <c r="F80" s="981"/>
      <c r="G80" s="981"/>
      <c r="H80" s="981"/>
      <c r="I80" s="981"/>
      <c r="J80" s="981"/>
      <c r="K80" s="981"/>
      <c r="L80" s="981"/>
      <c r="M80" s="981"/>
      <c r="N80" s="981"/>
      <c r="O80" s="981"/>
      <c r="P80" s="981"/>
      <c r="Q80" s="981"/>
      <c r="R80" s="981"/>
      <c r="S80" s="981"/>
      <c r="T80" s="981"/>
      <c r="U80" s="995"/>
    </row>
    <row r="81" spans="1:21" s="1002" customFormat="1" ht="18" customHeight="1">
      <c r="A81" s="1819" t="s">
        <v>1293</v>
      </c>
      <c r="B81" s="1819"/>
      <c r="C81" s="997"/>
      <c r="D81" s="997"/>
      <c r="E81" s="998"/>
      <c r="F81" s="999"/>
      <c r="G81" s="999"/>
      <c r="H81" s="998"/>
      <c r="I81" s="999"/>
      <c r="J81" s="999"/>
      <c r="K81" s="998"/>
      <c r="L81" s="1000"/>
      <c r="M81" s="999"/>
      <c r="N81" s="1001"/>
      <c r="O81" s="998"/>
      <c r="P81" s="998"/>
      <c r="Q81" s="998"/>
      <c r="R81" s="998"/>
      <c r="S81" s="998"/>
      <c r="T81" s="998"/>
      <c r="U81" s="998"/>
    </row>
    <row r="82" spans="1:21" s="1002" customFormat="1" ht="16.5" customHeight="1">
      <c r="A82" s="1003" t="s">
        <v>996</v>
      </c>
      <c r="B82" s="1004"/>
      <c r="C82" s="1004"/>
      <c r="D82" s="1004"/>
      <c r="E82" s="1005"/>
      <c r="F82" s="1003" t="s">
        <v>997</v>
      </c>
      <c r="G82" s="1004"/>
      <c r="I82" s="1004" t="s">
        <v>1035</v>
      </c>
      <c r="J82" s="1005"/>
      <c r="K82" s="1004"/>
      <c r="N82" s="536" t="s">
        <v>1295</v>
      </c>
      <c r="O82" s="1004"/>
      <c r="P82" s="1005"/>
      <c r="R82" s="1005"/>
      <c r="S82" s="530" t="s">
        <v>1808</v>
      </c>
      <c r="T82" s="1005"/>
      <c r="U82" s="1005"/>
    </row>
    <row r="83" spans="1:21" s="1002" customFormat="1" ht="12" customHeight="1">
      <c r="A83" s="1005"/>
      <c r="B83" s="1005"/>
      <c r="C83" s="1005"/>
      <c r="D83" s="1005"/>
      <c r="E83" s="1005"/>
      <c r="F83" s="1005"/>
      <c r="G83" s="1004"/>
      <c r="H83" s="1005"/>
      <c r="I83" s="1004" t="s">
        <v>1037</v>
      </c>
      <c r="J83" s="1005"/>
      <c r="K83" s="1004"/>
      <c r="M83" s="1005"/>
      <c r="N83" s="1004"/>
      <c r="O83" s="1004"/>
      <c r="P83" s="1005"/>
      <c r="Q83" s="1005"/>
      <c r="R83" s="1005"/>
      <c r="S83" s="1005"/>
      <c r="T83" s="1005"/>
      <c r="U83" s="1005"/>
    </row>
    <row r="84" spans="1:21" ht="16.5" customHeight="1">
      <c r="A84" s="1818" t="s">
        <v>1393</v>
      </c>
      <c r="B84" s="1818"/>
      <c r="C84" s="1818"/>
      <c r="D84" s="1818"/>
      <c r="E84" s="1818"/>
      <c r="F84" s="1818"/>
      <c r="G84" s="1818"/>
      <c r="H84" s="1818"/>
      <c r="I84" s="1818"/>
      <c r="J84" s="1818"/>
      <c r="K84" s="1818"/>
      <c r="L84" s="1818"/>
      <c r="M84" s="1818"/>
      <c r="N84" s="1818"/>
      <c r="O84" s="1818"/>
      <c r="P84" s="1818"/>
      <c r="Q84" s="1818"/>
      <c r="R84" s="1818"/>
      <c r="S84" s="1818"/>
      <c r="T84" s="1818"/>
      <c r="U84" s="1818"/>
    </row>
    <row r="85" spans="1:21" s="1006" customFormat="1" ht="15" customHeight="1">
      <c r="A85" s="1818" t="s">
        <v>1411</v>
      </c>
      <c r="B85" s="1818"/>
      <c r="C85" s="1818"/>
      <c r="D85" s="1818"/>
      <c r="E85" s="1818"/>
      <c r="F85" s="1818"/>
      <c r="G85" s="1818"/>
      <c r="H85" s="1818"/>
      <c r="I85" s="1818"/>
      <c r="J85" s="1818"/>
      <c r="K85" s="1818"/>
      <c r="L85" s="1818"/>
      <c r="M85" s="1818"/>
      <c r="N85" s="1818"/>
      <c r="O85" s="1818"/>
      <c r="P85" s="1818"/>
      <c r="Q85" s="1818"/>
      <c r="R85" s="1818"/>
      <c r="S85" s="1818"/>
      <c r="T85" s="1818"/>
      <c r="U85" s="1818"/>
    </row>
    <row r="86" spans="1:21" s="1006" customFormat="1" ht="15" customHeight="1">
      <c r="A86" s="1818" t="s">
        <v>1809</v>
      </c>
      <c r="B86" s="1818"/>
      <c r="C86" s="1818"/>
      <c r="D86" s="1818"/>
      <c r="E86" s="1818"/>
      <c r="F86" s="1818"/>
      <c r="G86" s="1818"/>
      <c r="H86" s="1818"/>
      <c r="I86" s="1818"/>
      <c r="J86" s="1818"/>
      <c r="K86" s="1818"/>
      <c r="L86" s="1818"/>
      <c r="M86" s="1818"/>
      <c r="N86" s="1818"/>
      <c r="O86" s="1818"/>
      <c r="P86" s="1818"/>
      <c r="Q86" s="1818"/>
      <c r="R86" s="1818"/>
      <c r="S86" s="1818"/>
      <c r="T86" s="1818"/>
      <c r="U86" s="1818"/>
    </row>
    <row r="87" spans="1:21" ht="12" customHeight="1">
      <c r="A87" s="1007"/>
      <c r="B87" s="1007"/>
      <c r="C87" s="1007"/>
      <c r="D87" s="1007"/>
      <c r="E87" s="1007"/>
      <c r="F87" s="1007"/>
      <c r="G87" s="1007"/>
      <c r="H87" s="1007"/>
      <c r="I87" s="1007"/>
      <c r="J87" s="1007"/>
      <c r="K87" s="1007"/>
      <c r="L87" s="1007"/>
      <c r="M87" s="1007"/>
      <c r="N87" s="1007"/>
      <c r="O87" s="1007"/>
      <c r="P87" s="1007"/>
      <c r="Q87" s="1007"/>
      <c r="R87" s="1007"/>
      <c r="S87" s="1007"/>
      <c r="T87" s="1007"/>
      <c r="U87" s="1007"/>
    </row>
  </sheetData>
  <mergeCells count="96">
    <mergeCell ref="A86:U86"/>
    <mergeCell ref="C73:D73"/>
    <mergeCell ref="C74:D74"/>
    <mergeCell ref="C75:D75"/>
    <mergeCell ref="C76:D76"/>
    <mergeCell ref="C77:D77"/>
    <mergeCell ref="C78:D78"/>
    <mergeCell ref="C79:D79"/>
    <mergeCell ref="C80:D80"/>
    <mergeCell ref="A81:B81"/>
    <mergeCell ref="A84:U84"/>
    <mergeCell ref="A85:U85"/>
    <mergeCell ref="C62:D62"/>
    <mergeCell ref="C63:D63"/>
    <mergeCell ref="C64:D64"/>
    <mergeCell ref="C65:C67"/>
    <mergeCell ref="B68:B80"/>
    <mergeCell ref="C68:D68"/>
    <mergeCell ref="C69:D69"/>
    <mergeCell ref="C70:D70"/>
    <mergeCell ref="C71:D71"/>
    <mergeCell ref="C72:D72"/>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15" type="noConversion"/>
  <hyperlinks>
    <hyperlink ref="V2" location="預告統計資料發布時間表!A1" display="回發布時間表" xr:uid="{7183450E-D9F8-45BC-AD3E-FB26E0D44D17}"/>
  </hyperlinks>
  <printOptions horizontalCentered="1" verticalCentered="1"/>
  <pageMargins left="0.82716535433070904" right="0.74803149606299213" top="1.082677165354331" bottom="0.88543307086614198" header="0.78740157480314998" footer="0.59015748031496096"/>
  <pageSetup paperSize="0" scale="68" fitToWidth="0" fitToHeight="0" pageOrder="overThenDown" orientation="landscape" horizontalDpi="0" verticalDpi="0" copies="0"/>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42988-00F6-4AE7-B09E-05256161AD31}">
  <dimension ref="A1:AP34"/>
  <sheetViews>
    <sheetView topLeftCell="S1" workbookViewId="0">
      <selection activeCell="AP2" sqref="AP2"/>
    </sheetView>
  </sheetViews>
  <sheetFormatPr defaultRowHeight="12" customHeight="1"/>
  <cols>
    <col min="1" max="1" width="11.125" style="1009" customWidth="1"/>
    <col min="2" max="19" width="7.375" style="1009" customWidth="1"/>
    <col min="20" max="20" width="11.125" style="1009" customWidth="1"/>
    <col min="21" max="21" width="6.625" style="1009" customWidth="1"/>
    <col min="22" max="23" width="7.375" style="1009" customWidth="1"/>
    <col min="24" max="24" width="6.625" style="1009" customWidth="1"/>
    <col min="25" max="41" width="7.375" style="1009" customWidth="1"/>
    <col min="42" max="42" width="11.5" style="1009" customWidth="1"/>
    <col min="43" max="258" width="7" style="1009" customWidth="1"/>
    <col min="259" max="16384" width="9" style="1009"/>
  </cols>
  <sheetData>
    <row r="1" spans="1:42" ht="16.5" customHeight="1">
      <c r="A1" s="1008" t="s">
        <v>960</v>
      </c>
      <c r="B1" s="967"/>
      <c r="D1" s="1010"/>
      <c r="E1" s="1010"/>
      <c r="F1" s="1010"/>
      <c r="G1" s="1010"/>
      <c r="H1" s="1010"/>
      <c r="I1" s="1010"/>
      <c r="J1" s="1010"/>
      <c r="K1" s="1010"/>
      <c r="L1" s="1010"/>
      <c r="M1" s="1010"/>
      <c r="N1" s="1584" t="s">
        <v>1136</v>
      </c>
      <c r="O1" s="1584"/>
      <c r="P1" s="1584" t="s">
        <v>1745</v>
      </c>
      <c r="Q1" s="1584"/>
      <c r="R1" s="1584"/>
      <c r="S1" s="1584"/>
      <c r="T1" s="1008" t="s">
        <v>960</v>
      </c>
      <c r="U1" s="967"/>
      <c r="W1" s="1010"/>
      <c r="X1" s="1010"/>
      <c r="Y1" s="1010"/>
      <c r="Z1" s="1010"/>
      <c r="AA1" s="1010"/>
      <c r="AB1" s="1010"/>
      <c r="AC1" s="1010"/>
      <c r="AD1" s="1010"/>
      <c r="AE1" s="1010"/>
      <c r="AF1" s="1010"/>
      <c r="AG1" s="1010"/>
      <c r="AH1" s="1010"/>
      <c r="AI1" s="1010"/>
      <c r="AJ1" s="1010"/>
      <c r="AK1" s="1584" t="s">
        <v>1136</v>
      </c>
      <c r="AL1" s="1584"/>
      <c r="AM1" s="1584" t="s">
        <v>1745</v>
      </c>
      <c r="AN1" s="1584"/>
      <c r="AO1" s="1584"/>
    </row>
    <row r="2" spans="1:42" ht="18" customHeight="1">
      <c r="A2" s="1008" t="s">
        <v>1262</v>
      </c>
      <c r="B2" s="1011" t="s">
        <v>1746</v>
      </c>
      <c r="C2" s="1012"/>
      <c r="D2" s="1010"/>
      <c r="E2" s="1010"/>
      <c r="F2" s="1010"/>
      <c r="G2" s="1010"/>
      <c r="H2" s="1010"/>
      <c r="I2" s="1010"/>
      <c r="J2" s="1010"/>
      <c r="K2" s="1010"/>
      <c r="L2" s="1010"/>
      <c r="M2" s="1010"/>
      <c r="N2" s="1584" t="s">
        <v>1264</v>
      </c>
      <c r="O2" s="1584"/>
      <c r="P2" s="1585" t="s">
        <v>1810</v>
      </c>
      <c r="Q2" s="1585"/>
      <c r="R2" s="1585"/>
      <c r="S2" s="1585"/>
      <c r="T2" s="1013" t="s">
        <v>1262</v>
      </c>
      <c r="U2" s="1011" t="s">
        <v>1746</v>
      </c>
      <c r="V2" s="1012"/>
      <c r="W2" s="1010"/>
      <c r="X2" s="1010"/>
      <c r="Y2" s="1010"/>
      <c r="Z2" s="1010"/>
      <c r="AA2" s="1010"/>
      <c r="AB2" s="1010"/>
      <c r="AC2" s="1010"/>
      <c r="AD2" s="1010"/>
      <c r="AE2" s="1010"/>
      <c r="AF2" s="1010"/>
      <c r="AG2" s="1010"/>
      <c r="AH2" s="1010"/>
      <c r="AI2" s="1010"/>
      <c r="AJ2" s="1010"/>
      <c r="AK2" s="1584" t="s">
        <v>1264</v>
      </c>
      <c r="AL2" s="1584"/>
      <c r="AM2" s="1585" t="s">
        <v>1810</v>
      </c>
      <c r="AN2" s="1585"/>
      <c r="AO2" s="1585"/>
      <c r="AP2" s="1" t="s">
        <v>12</v>
      </c>
    </row>
    <row r="3" spans="1:42" ht="9.9499999999999993" customHeight="1">
      <c r="A3" s="1821"/>
      <c r="B3" s="1821"/>
      <c r="C3" s="1821"/>
      <c r="D3" s="1821"/>
      <c r="E3" s="1821"/>
      <c r="F3" s="1821"/>
      <c r="G3" s="1821"/>
      <c r="H3" s="1821"/>
      <c r="I3" s="1821"/>
      <c r="J3" s="1821"/>
      <c r="K3" s="1821"/>
      <c r="L3" s="1821"/>
      <c r="M3" s="1821"/>
      <c r="N3" s="1821"/>
      <c r="O3" s="1821"/>
      <c r="P3" s="1821"/>
      <c r="Q3" s="1821"/>
      <c r="R3" s="1821"/>
      <c r="S3" s="1821"/>
      <c r="T3" s="1821"/>
      <c r="U3" s="1821"/>
      <c r="V3" s="1821"/>
      <c r="W3" s="1821"/>
      <c r="X3" s="1821"/>
      <c r="Y3" s="1821"/>
      <c r="Z3" s="1821"/>
      <c r="AA3" s="1821"/>
      <c r="AB3" s="1821"/>
      <c r="AC3" s="1821"/>
      <c r="AD3" s="1821"/>
      <c r="AE3" s="1821"/>
      <c r="AF3" s="1821"/>
      <c r="AG3" s="1821"/>
      <c r="AH3" s="1821"/>
      <c r="AI3" s="1821"/>
      <c r="AJ3" s="1821"/>
      <c r="AK3" s="1821"/>
      <c r="AL3" s="1821"/>
      <c r="AM3" s="1821"/>
      <c r="AN3" s="1821"/>
      <c r="AO3" s="1821"/>
    </row>
    <row r="4" spans="1:42" ht="21" customHeight="1">
      <c r="A4" s="1822" t="s">
        <v>1811</v>
      </c>
      <c r="B4" s="1822"/>
      <c r="C4" s="1822"/>
      <c r="D4" s="1822"/>
      <c r="E4" s="1822"/>
      <c r="F4" s="1822"/>
      <c r="G4" s="1822"/>
      <c r="H4" s="1822"/>
      <c r="I4" s="1822"/>
      <c r="J4" s="1822"/>
      <c r="K4" s="1822"/>
      <c r="L4" s="1822"/>
      <c r="M4" s="1822"/>
      <c r="N4" s="1822"/>
      <c r="O4" s="1822"/>
      <c r="P4" s="1822"/>
      <c r="Q4" s="1822"/>
      <c r="R4" s="1822"/>
      <c r="S4" s="1822"/>
      <c r="T4" s="1822" t="s">
        <v>1812</v>
      </c>
      <c r="U4" s="1822"/>
      <c r="V4" s="1822"/>
      <c r="W4" s="1822"/>
      <c r="X4" s="1822"/>
      <c r="Y4" s="1822"/>
      <c r="Z4" s="1822"/>
      <c r="AA4" s="1822"/>
      <c r="AB4" s="1822"/>
      <c r="AC4" s="1822"/>
      <c r="AD4" s="1822"/>
      <c r="AE4" s="1822"/>
      <c r="AF4" s="1822"/>
      <c r="AG4" s="1822"/>
      <c r="AH4" s="1822"/>
      <c r="AI4" s="1822"/>
      <c r="AJ4" s="1822"/>
      <c r="AK4" s="1822"/>
      <c r="AL4" s="1822"/>
      <c r="AM4" s="1822"/>
      <c r="AN4" s="1822"/>
      <c r="AO4" s="1822"/>
    </row>
    <row r="5" spans="1:42" ht="21" customHeight="1">
      <c r="A5" s="1823" t="s">
        <v>1813</v>
      </c>
      <c r="B5" s="1823"/>
      <c r="C5" s="1823"/>
      <c r="D5" s="1823"/>
      <c r="E5" s="1823"/>
      <c r="F5" s="1823"/>
      <c r="G5" s="1823"/>
      <c r="H5" s="1823"/>
      <c r="I5" s="1823"/>
      <c r="J5" s="1823"/>
      <c r="K5" s="1823"/>
      <c r="L5" s="1823"/>
      <c r="M5" s="1823"/>
      <c r="N5" s="1823"/>
      <c r="O5" s="1823"/>
      <c r="P5" s="1823"/>
      <c r="Q5" s="1824" t="s">
        <v>1814</v>
      </c>
      <c r="R5" s="1824"/>
      <c r="S5" s="1824"/>
      <c r="T5" s="1014" t="s">
        <v>1815</v>
      </c>
      <c r="U5" s="1014"/>
      <c r="V5" s="1823" t="s">
        <v>1816</v>
      </c>
      <c r="W5" s="1823"/>
      <c r="X5" s="1823"/>
      <c r="Y5" s="1823"/>
      <c r="Z5" s="1823"/>
      <c r="AA5" s="1823"/>
      <c r="AB5" s="1823"/>
      <c r="AC5" s="1823"/>
      <c r="AD5" s="1823"/>
      <c r="AE5" s="1823"/>
      <c r="AF5" s="1823"/>
      <c r="AG5" s="1823"/>
      <c r="AH5" s="1823"/>
      <c r="AI5" s="1823"/>
      <c r="AJ5" s="1823"/>
      <c r="AK5" s="1823"/>
      <c r="AL5" s="1823"/>
      <c r="AM5" s="1014"/>
      <c r="AN5" s="1824" t="s">
        <v>1814</v>
      </c>
      <c r="AO5" s="1824"/>
    </row>
    <row r="6" spans="1:42" s="1015" customFormat="1" ht="25.5" customHeight="1">
      <c r="A6" s="1825" t="s">
        <v>1268</v>
      </c>
      <c r="B6" s="1820" t="s">
        <v>1270</v>
      </c>
      <c r="C6" s="1820"/>
      <c r="D6" s="1820"/>
      <c r="E6" s="1820" t="s">
        <v>1817</v>
      </c>
      <c r="F6" s="1820"/>
      <c r="G6" s="1820"/>
      <c r="H6" s="1820" t="s">
        <v>1818</v>
      </c>
      <c r="I6" s="1820"/>
      <c r="J6" s="1820"/>
      <c r="K6" s="1820" t="s">
        <v>1819</v>
      </c>
      <c r="L6" s="1820"/>
      <c r="M6" s="1820"/>
      <c r="N6" s="1820" t="s">
        <v>1820</v>
      </c>
      <c r="O6" s="1820"/>
      <c r="P6" s="1820"/>
      <c r="Q6" s="1820" t="s">
        <v>1821</v>
      </c>
      <c r="R6" s="1820"/>
      <c r="S6" s="1820"/>
      <c r="T6" s="1820" t="s">
        <v>1268</v>
      </c>
      <c r="U6" s="1820" t="s">
        <v>1822</v>
      </c>
      <c r="V6" s="1820"/>
      <c r="W6" s="1820"/>
      <c r="X6" s="1820" t="s">
        <v>1823</v>
      </c>
      <c r="Y6" s="1820"/>
      <c r="Z6" s="1820"/>
      <c r="AA6" s="1820" t="s">
        <v>1824</v>
      </c>
      <c r="AB6" s="1820"/>
      <c r="AC6" s="1820"/>
      <c r="AD6" s="1820" t="s">
        <v>1825</v>
      </c>
      <c r="AE6" s="1820"/>
      <c r="AF6" s="1820"/>
      <c r="AG6" s="1820" t="s">
        <v>1826</v>
      </c>
      <c r="AH6" s="1820"/>
      <c r="AI6" s="1820"/>
      <c r="AJ6" s="1820" t="s">
        <v>1827</v>
      </c>
      <c r="AK6" s="1820"/>
      <c r="AL6" s="1820"/>
      <c r="AM6" s="1826" t="s">
        <v>1828</v>
      </c>
      <c r="AN6" s="1826"/>
      <c r="AO6" s="1826"/>
    </row>
    <row r="7" spans="1:42" s="1015" customFormat="1" ht="87" customHeight="1">
      <c r="A7" s="1825"/>
      <c r="B7" s="1016" t="s">
        <v>986</v>
      </c>
      <c r="C7" s="1017" t="s">
        <v>1829</v>
      </c>
      <c r="D7" s="1017" t="s">
        <v>1830</v>
      </c>
      <c r="E7" s="1016" t="s">
        <v>986</v>
      </c>
      <c r="F7" s="1017" t="s">
        <v>1829</v>
      </c>
      <c r="G7" s="1017" t="s">
        <v>1830</v>
      </c>
      <c r="H7" s="1016" t="s">
        <v>986</v>
      </c>
      <c r="I7" s="1017" t="s">
        <v>1829</v>
      </c>
      <c r="J7" s="1017" t="s">
        <v>1830</v>
      </c>
      <c r="K7" s="1016" t="s">
        <v>986</v>
      </c>
      <c r="L7" s="1017" t="s">
        <v>1829</v>
      </c>
      <c r="M7" s="1017" t="s">
        <v>1830</v>
      </c>
      <c r="N7" s="1016" t="s">
        <v>986</v>
      </c>
      <c r="O7" s="1017" t="s">
        <v>1829</v>
      </c>
      <c r="P7" s="1017" t="s">
        <v>1830</v>
      </c>
      <c r="Q7" s="1016" t="s">
        <v>986</v>
      </c>
      <c r="R7" s="1017" t="s">
        <v>1829</v>
      </c>
      <c r="S7" s="1018" t="s">
        <v>1830</v>
      </c>
      <c r="T7" s="1820"/>
      <c r="U7" s="1019" t="s">
        <v>986</v>
      </c>
      <c r="V7" s="1017" t="s">
        <v>1829</v>
      </c>
      <c r="W7" s="1017" t="s">
        <v>1830</v>
      </c>
      <c r="X7" s="1016" t="s">
        <v>986</v>
      </c>
      <c r="Y7" s="1017" t="s">
        <v>1829</v>
      </c>
      <c r="Z7" s="1017" t="s">
        <v>1830</v>
      </c>
      <c r="AA7" s="1016" t="s">
        <v>986</v>
      </c>
      <c r="AB7" s="1017" t="s">
        <v>1829</v>
      </c>
      <c r="AC7" s="1017" t="s">
        <v>1830</v>
      </c>
      <c r="AD7" s="1016" t="s">
        <v>986</v>
      </c>
      <c r="AE7" s="1017" t="s">
        <v>1829</v>
      </c>
      <c r="AF7" s="1017" t="s">
        <v>1830</v>
      </c>
      <c r="AG7" s="1016" t="s">
        <v>986</v>
      </c>
      <c r="AH7" s="1017" t="s">
        <v>1829</v>
      </c>
      <c r="AI7" s="1017" t="s">
        <v>1830</v>
      </c>
      <c r="AJ7" s="1016" t="s">
        <v>986</v>
      </c>
      <c r="AK7" s="1017" t="s">
        <v>1829</v>
      </c>
      <c r="AL7" s="1017" t="s">
        <v>1830</v>
      </c>
      <c r="AM7" s="1016" t="s">
        <v>986</v>
      </c>
      <c r="AN7" s="1017" t="s">
        <v>1829</v>
      </c>
      <c r="AO7" s="1020" t="s">
        <v>1830</v>
      </c>
    </row>
    <row r="8" spans="1:42" ht="23.1" customHeight="1">
      <c r="A8" s="1021" t="s">
        <v>1771</v>
      </c>
      <c r="B8" s="1022">
        <v>17</v>
      </c>
      <c r="C8" s="1022">
        <v>1</v>
      </c>
      <c r="D8" s="1022">
        <v>16</v>
      </c>
      <c r="E8" s="1022" t="s">
        <v>1774</v>
      </c>
      <c r="F8" s="1022" t="s">
        <v>1774</v>
      </c>
      <c r="G8" s="1022" t="s">
        <v>1774</v>
      </c>
      <c r="H8" s="1022">
        <v>5</v>
      </c>
      <c r="I8" s="1022" t="s">
        <v>1774</v>
      </c>
      <c r="J8" s="1022">
        <v>5</v>
      </c>
      <c r="K8" s="1022">
        <v>12</v>
      </c>
      <c r="L8" s="1022">
        <v>1</v>
      </c>
      <c r="M8" s="1022">
        <v>11</v>
      </c>
      <c r="N8" s="1022" t="s">
        <v>1774</v>
      </c>
      <c r="O8" s="1022" t="s">
        <v>1774</v>
      </c>
      <c r="P8" s="1022" t="s">
        <v>1774</v>
      </c>
      <c r="Q8" s="1022" t="s">
        <v>1774</v>
      </c>
      <c r="R8" s="1022" t="s">
        <v>1774</v>
      </c>
      <c r="S8" s="1022" t="s">
        <v>1774</v>
      </c>
      <c r="T8" s="1023" t="s">
        <v>1771</v>
      </c>
      <c r="U8" s="1024" t="s">
        <v>1774</v>
      </c>
      <c r="V8" s="1024" t="s">
        <v>1774</v>
      </c>
      <c r="W8" s="1024" t="s">
        <v>1774</v>
      </c>
      <c r="X8" s="1024" t="s">
        <v>1774</v>
      </c>
      <c r="Y8" s="1024" t="s">
        <v>1774</v>
      </c>
      <c r="Z8" s="1024" t="s">
        <v>1774</v>
      </c>
      <c r="AA8" s="1024" t="s">
        <v>1774</v>
      </c>
      <c r="AB8" s="1024" t="s">
        <v>1774</v>
      </c>
      <c r="AC8" s="1024" t="s">
        <v>1774</v>
      </c>
      <c r="AD8" s="1024" t="s">
        <v>1774</v>
      </c>
      <c r="AE8" s="1024" t="s">
        <v>1774</v>
      </c>
      <c r="AF8" s="1024" t="s">
        <v>1774</v>
      </c>
      <c r="AG8" s="1024" t="s">
        <v>1774</v>
      </c>
      <c r="AH8" s="1024" t="s">
        <v>1774</v>
      </c>
      <c r="AI8" s="1024" t="s">
        <v>1774</v>
      </c>
      <c r="AJ8" s="1024" t="s">
        <v>1774</v>
      </c>
      <c r="AK8" s="1024" t="s">
        <v>1774</v>
      </c>
      <c r="AL8" s="1024" t="s">
        <v>1774</v>
      </c>
      <c r="AM8" s="1024" t="s">
        <v>1774</v>
      </c>
      <c r="AN8" s="1025" t="s">
        <v>1774</v>
      </c>
      <c r="AO8" s="1026" t="s">
        <v>1774</v>
      </c>
    </row>
    <row r="9" spans="1:42" ht="23.1" customHeight="1">
      <c r="A9" s="1027" t="s">
        <v>1289</v>
      </c>
      <c r="B9" s="1028">
        <v>17</v>
      </c>
      <c r="C9" s="1028">
        <v>1</v>
      </c>
      <c r="D9" s="1028">
        <v>16</v>
      </c>
      <c r="E9" s="1022" t="s">
        <v>1774</v>
      </c>
      <c r="F9" s="1022" t="s">
        <v>1774</v>
      </c>
      <c r="G9" s="1022" t="s">
        <v>1774</v>
      </c>
      <c r="H9" s="1028">
        <v>5</v>
      </c>
      <c r="I9" s="1022" t="s">
        <v>1774</v>
      </c>
      <c r="J9" s="1028">
        <v>5</v>
      </c>
      <c r="K9" s="1028">
        <v>12</v>
      </c>
      <c r="L9" s="1028">
        <v>1</v>
      </c>
      <c r="M9" s="1028">
        <v>11</v>
      </c>
      <c r="N9" s="1022" t="s">
        <v>1774</v>
      </c>
      <c r="O9" s="1022" t="s">
        <v>1774</v>
      </c>
      <c r="P9" s="1022" t="s">
        <v>1774</v>
      </c>
      <c r="Q9" s="1022" t="s">
        <v>1774</v>
      </c>
      <c r="R9" s="1022" t="s">
        <v>1774</v>
      </c>
      <c r="S9" s="1022" t="s">
        <v>1774</v>
      </c>
      <c r="T9" s="1029" t="s">
        <v>1289</v>
      </c>
      <c r="U9" s="1024" t="s">
        <v>1774</v>
      </c>
      <c r="V9" s="1024" t="s">
        <v>1774</v>
      </c>
      <c r="W9" s="1024" t="s">
        <v>1774</v>
      </c>
      <c r="X9" s="1024" t="s">
        <v>1774</v>
      </c>
      <c r="Y9" s="1024" t="s">
        <v>1774</v>
      </c>
      <c r="Z9" s="1024" t="s">
        <v>1774</v>
      </c>
      <c r="AA9" s="1024" t="s">
        <v>1774</v>
      </c>
      <c r="AB9" s="1024" t="s">
        <v>1774</v>
      </c>
      <c r="AC9" s="1024" t="s">
        <v>1774</v>
      </c>
      <c r="AD9" s="1024" t="s">
        <v>1774</v>
      </c>
      <c r="AE9" s="1024" t="s">
        <v>1774</v>
      </c>
      <c r="AF9" s="1024" t="s">
        <v>1774</v>
      </c>
      <c r="AG9" s="1024" t="s">
        <v>1774</v>
      </c>
      <c r="AH9" s="1024" t="s">
        <v>1774</v>
      </c>
      <c r="AI9" s="1024" t="s">
        <v>1774</v>
      </c>
      <c r="AJ9" s="1024" t="s">
        <v>1774</v>
      </c>
      <c r="AK9" s="1024" t="s">
        <v>1774</v>
      </c>
      <c r="AL9" s="1024" t="s">
        <v>1774</v>
      </c>
      <c r="AM9" s="1024" t="s">
        <v>1774</v>
      </c>
      <c r="AN9" s="1025" t="s">
        <v>1774</v>
      </c>
      <c r="AO9" s="1030" t="s">
        <v>1774</v>
      </c>
    </row>
    <row r="10" spans="1:42" ht="23.1" customHeight="1">
      <c r="A10" s="1031"/>
      <c r="B10" s="1032"/>
      <c r="C10" s="1032"/>
      <c r="D10" s="1032"/>
      <c r="E10" s="1032"/>
      <c r="F10" s="1032"/>
      <c r="G10" s="1032"/>
      <c r="H10" s="1032"/>
      <c r="I10" s="1032"/>
      <c r="J10" s="1032"/>
      <c r="K10" s="1032"/>
      <c r="L10" s="1032"/>
      <c r="M10" s="1032"/>
      <c r="N10" s="1032"/>
      <c r="O10" s="1032"/>
      <c r="P10" s="1032"/>
      <c r="Q10" s="1032"/>
      <c r="R10" s="1032"/>
      <c r="S10" s="1032"/>
      <c r="T10" s="1033"/>
      <c r="U10" s="1032"/>
      <c r="V10" s="1032"/>
      <c r="W10" s="1032"/>
      <c r="X10" s="1032"/>
      <c r="Y10" s="1032"/>
      <c r="Z10" s="1032"/>
      <c r="AA10" s="1032"/>
      <c r="AB10" s="1032"/>
      <c r="AC10" s="1032"/>
      <c r="AD10" s="1032"/>
      <c r="AE10" s="1032"/>
      <c r="AF10" s="1032"/>
      <c r="AG10" s="1032"/>
      <c r="AH10" s="1032"/>
      <c r="AI10" s="1032"/>
      <c r="AJ10" s="1032"/>
      <c r="AK10" s="1032"/>
      <c r="AL10" s="1032"/>
      <c r="AM10" s="1032"/>
      <c r="AN10" s="1032"/>
      <c r="AO10" s="1034"/>
    </row>
    <row r="11" spans="1:42" ht="23.1" customHeight="1">
      <c r="A11" s="1031"/>
      <c r="B11" s="1032"/>
      <c r="C11" s="1032"/>
      <c r="D11" s="1032"/>
      <c r="E11" s="1032"/>
      <c r="F11" s="1032"/>
      <c r="G11" s="1032"/>
      <c r="H11" s="1032"/>
      <c r="I11" s="1032"/>
      <c r="J11" s="1032"/>
      <c r="K11" s="1032"/>
      <c r="L11" s="1032"/>
      <c r="M11" s="1032"/>
      <c r="N11" s="1032"/>
      <c r="O11" s="1032"/>
      <c r="P11" s="1032"/>
      <c r="Q11" s="1032"/>
      <c r="R11" s="1032"/>
      <c r="S11" s="1032"/>
      <c r="T11" s="1033"/>
      <c r="U11" s="1032"/>
      <c r="V11" s="1032"/>
      <c r="W11" s="1032"/>
      <c r="X11" s="1032"/>
      <c r="Y11" s="1032"/>
      <c r="Z11" s="1032"/>
      <c r="AA11" s="1032"/>
      <c r="AB11" s="1032"/>
      <c r="AC11" s="1032"/>
      <c r="AD11" s="1032"/>
      <c r="AE11" s="1032"/>
      <c r="AF11" s="1032"/>
      <c r="AG11" s="1032"/>
      <c r="AH11" s="1032"/>
      <c r="AI11" s="1032"/>
      <c r="AJ11" s="1032"/>
      <c r="AK11" s="1032"/>
      <c r="AL11" s="1032"/>
      <c r="AM11" s="1032"/>
      <c r="AN11" s="1032"/>
      <c r="AO11" s="1035"/>
    </row>
    <row r="12" spans="1:42" ht="23.1" customHeight="1">
      <c r="A12" s="1031"/>
      <c r="B12" s="1032"/>
      <c r="C12" s="1032"/>
      <c r="D12" s="1032"/>
      <c r="E12" s="1032"/>
      <c r="F12" s="1032"/>
      <c r="G12" s="1032"/>
      <c r="H12" s="1032"/>
      <c r="I12" s="1032"/>
      <c r="J12" s="1032"/>
      <c r="K12" s="1032"/>
      <c r="L12" s="1032"/>
      <c r="M12" s="1032"/>
      <c r="N12" s="1032"/>
      <c r="O12" s="1032"/>
      <c r="P12" s="1032"/>
      <c r="Q12" s="1032"/>
      <c r="R12" s="1032"/>
      <c r="S12" s="1032"/>
      <c r="T12" s="1033"/>
      <c r="U12" s="1032"/>
      <c r="V12" s="1032"/>
      <c r="W12" s="1032"/>
      <c r="X12" s="1032"/>
      <c r="Y12" s="1032"/>
      <c r="Z12" s="1032"/>
      <c r="AA12" s="1032"/>
      <c r="AB12" s="1032"/>
      <c r="AC12" s="1032"/>
      <c r="AD12" s="1032"/>
      <c r="AE12" s="1032"/>
      <c r="AF12" s="1032"/>
      <c r="AG12" s="1032"/>
      <c r="AH12" s="1032"/>
      <c r="AI12" s="1032"/>
      <c r="AJ12" s="1032"/>
      <c r="AK12" s="1032"/>
      <c r="AL12" s="1032"/>
      <c r="AM12" s="1032"/>
      <c r="AN12" s="1032"/>
      <c r="AO12" s="1035"/>
    </row>
    <row r="13" spans="1:42" ht="23.1" customHeight="1">
      <c r="A13" s="1031"/>
      <c r="B13" s="1032"/>
      <c r="C13" s="1032"/>
      <c r="D13" s="1032"/>
      <c r="E13" s="1032"/>
      <c r="F13" s="1032"/>
      <c r="G13" s="1032"/>
      <c r="H13" s="1032"/>
      <c r="I13" s="1032"/>
      <c r="J13" s="1032"/>
      <c r="K13" s="1032"/>
      <c r="L13" s="1032"/>
      <c r="M13" s="1032"/>
      <c r="N13" s="1032"/>
      <c r="O13" s="1032"/>
      <c r="P13" s="1032"/>
      <c r="Q13" s="1032"/>
      <c r="R13" s="1032"/>
      <c r="S13" s="1032"/>
      <c r="T13" s="1033"/>
      <c r="U13" s="1032"/>
      <c r="V13" s="1032"/>
      <c r="W13" s="1032"/>
      <c r="X13" s="1032"/>
      <c r="Y13" s="1032"/>
      <c r="Z13" s="1032"/>
      <c r="AA13" s="1032"/>
      <c r="AB13" s="1032"/>
      <c r="AC13" s="1032"/>
      <c r="AD13" s="1032"/>
      <c r="AE13" s="1032"/>
      <c r="AF13" s="1032"/>
      <c r="AG13" s="1032"/>
      <c r="AH13" s="1032"/>
      <c r="AI13" s="1032"/>
      <c r="AJ13" s="1032"/>
      <c r="AK13" s="1032"/>
      <c r="AL13" s="1032"/>
      <c r="AM13" s="1032"/>
      <c r="AN13" s="1032"/>
      <c r="AO13" s="1035"/>
    </row>
    <row r="14" spans="1:42" ht="23.1" customHeight="1">
      <c r="A14" s="1031"/>
      <c r="B14" s="1032"/>
      <c r="C14" s="1032"/>
      <c r="D14" s="1032"/>
      <c r="E14" s="1032"/>
      <c r="F14" s="1032"/>
      <c r="G14" s="1032"/>
      <c r="H14" s="1032"/>
      <c r="I14" s="1032"/>
      <c r="J14" s="1032"/>
      <c r="K14" s="1032"/>
      <c r="L14" s="1032"/>
      <c r="M14" s="1032"/>
      <c r="N14" s="1032"/>
      <c r="O14" s="1032"/>
      <c r="P14" s="1032"/>
      <c r="Q14" s="1032"/>
      <c r="R14" s="1032"/>
      <c r="S14" s="1032"/>
      <c r="T14" s="1033"/>
      <c r="U14" s="1032"/>
      <c r="V14" s="1032"/>
      <c r="W14" s="1032"/>
      <c r="X14" s="1032"/>
      <c r="Y14" s="1032"/>
      <c r="Z14" s="1032"/>
      <c r="AA14" s="1032"/>
      <c r="AB14" s="1032"/>
      <c r="AC14" s="1032"/>
      <c r="AD14" s="1032"/>
      <c r="AE14" s="1032"/>
      <c r="AF14" s="1032"/>
      <c r="AG14" s="1032"/>
      <c r="AH14" s="1032"/>
      <c r="AI14" s="1032"/>
      <c r="AJ14" s="1032"/>
      <c r="AK14" s="1032"/>
      <c r="AL14" s="1032"/>
      <c r="AM14" s="1032"/>
      <c r="AN14" s="1032"/>
      <c r="AO14" s="1035"/>
    </row>
    <row r="15" spans="1:42" ht="23.1" customHeight="1">
      <c r="A15" s="1031"/>
      <c r="B15" s="1032"/>
      <c r="C15" s="1032"/>
      <c r="D15" s="1032"/>
      <c r="E15" s="1032"/>
      <c r="F15" s="1032"/>
      <c r="G15" s="1032"/>
      <c r="H15" s="1032"/>
      <c r="I15" s="1032"/>
      <c r="J15" s="1032"/>
      <c r="K15" s="1032"/>
      <c r="L15" s="1032"/>
      <c r="M15" s="1032"/>
      <c r="N15" s="1032"/>
      <c r="O15" s="1032"/>
      <c r="P15" s="1032"/>
      <c r="Q15" s="1032"/>
      <c r="R15" s="1032"/>
      <c r="S15" s="1032"/>
      <c r="T15" s="1033"/>
      <c r="U15" s="1032"/>
      <c r="V15" s="1032"/>
      <c r="W15" s="1032"/>
      <c r="X15" s="1032"/>
      <c r="Y15" s="1032"/>
      <c r="Z15" s="1032"/>
      <c r="AA15" s="1032"/>
      <c r="AB15" s="1032"/>
      <c r="AC15" s="1032"/>
      <c r="AD15" s="1032"/>
      <c r="AE15" s="1032"/>
      <c r="AF15" s="1032"/>
      <c r="AG15" s="1032"/>
      <c r="AH15" s="1032"/>
      <c r="AI15" s="1032"/>
      <c r="AJ15" s="1032"/>
      <c r="AK15" s="1032"/>
      <c r="AL15" s="1032"/>
      <c r="AM15" s="1032"/>
      <c r="AN15" s="1032"/>
      <c r="AO15" s="1035"/>
    </row>
    <row r="16" spans="1:42" ht="23.1" customHeight="1">
      <c r="A16" s="1031"/>
      <c r="B16" s="1032"/>
      <c r="C16" s="1032"/>
      <c r="D16" s="1032"/>
      <c r="E16" s="1032"/>
      <c r="F16" s="1032"/>
      <c r="G16" s="1032"/>
      <c r="H16" s="1032"/>
      <c r="I16" s="1032"/>
      <c r="J16" s="1032"/>
      <c r="K16" s="1032"/>
      <c r="L16" s="1032"/>
      <c r="M16" s="1032"/>
      <c r="N16" s="1032"/>
      <c r="O16" s="1032"/>
      <c r="P16" s="1032"/>
      <c r="Q16" s="1032"/>
      <c r="R16" s="1032"/>
      <c r="S16" s="1032"/>
      <c r="T16" s="1033"/>
      <c r="U16" s="1032"/>
      <c r="V16" s="1032"/>
      <c r="W16" s="1032"/>
      <c r="X16" s="1032"/>
      <c r="Y16" s="1032"/>
      <c r="Z16" s="1032"/>
      <c r="AA16" s="1032"/>
      <c r="AB16" s="1032"/>
      <c r="AC16" s="1032"/>
      <c r="AD16" s="1032"/>
      <c r="AE16" s="1032"/>
      <c r="AF16" s="1032"/>
      <c r="AG16" s="1032"/>
      <c r="AH16" s="1032"/>
      <c r="AI16" s="1032"/>
      <c r="AJ16" s="1032"/>
      <c r="AK16" s="1032"/>
      <c r="AL16" s="1032"/>
      <c r="AM16" s="1032"/>
      <c r="AN16" s="1032"/>
      <c r="AO16" s="1035"/>
    </row>
    <row r="17" spans="1:41" ht="23.1" customHeight="1">
      <c r="A17" s="1031"/>
      <c r="B17" s="1032"/>
      <c r="C17" s="1032"/>
      <c r="D17" s="1032"/>
      <c r="E17" s="1032"/>
      <c r="F17" s="1032"/>
      <c r="G17" s="1032"/>
      <c r="H17" s="1032"/>
      <c r="I17" s="1032"/>
      <c r="J17" s="1032"/>
      <c r="K17" s="1032"/>
      <c r="L17" s="1032"/>
      <c r="M17" s="1032"/>
      <c r="N17" s="1032"/>
      <c r="O17" s="1032"/>
      <c r="P17" s="1032"/>
      <c r="Q17" s="1032"/>
      <c r="R17" s="1032"/>
      <c r="S17" s="1032"/>
      <c r="T17" s="1033"/>
      <c r="U17" s="1032"/>
      <c r="V17" s="1032"/>
      <c r="W17" s="1032"/>
      <c r="X17" s="1032"/>
      <c r="Y17" s="1032"/>
      <c r="Z17" s="1032"/>
      <c r="AA17" s="1032"/>
      <c r="AB17" s="1032"/>
      <c r="AC17" s="1032"/>
      <c r="AD17" s="1032"/>
      <c r="AE17" s="1032"/>
      <c r="AF17" s="1032"/>
      <c r="AG17" s="1032"/>
      <c r="AH17" s="1032"/>
      <c r="AI17" s="1032"/>
      <c r="AJ17" s="1032"/>
      <c r="AK17" s="1032"/>
      <c r="AL17" s="1032"/>
      <c r="AM17" s="1032"/>
      <c r="AN17" s="1032"/>
      <c r="AO17" s="1035"/>
    </row>
    <row r="18" spans="1:41" ht="23.1" customHeight="1">
      <c r="A18" s="1031"/>
      <c r="B18" s="1032"/>
      <c r="C18" s="1032"/>
      <c r="D18" s="1032"/>
      <c r="E18" s="1032"/>
      <c r="F18" s="1032"/>
      <c r="G18" s="1032"/>
      <c r="H18" s="1032"/>
      <c r="I18" s="1032"/>
      <c r="J18" s="1032"/>
      <c r="K18" s="1032"/>
      <c r="L18" s="1032"/>
      <c r="M18" s="1032"/>
      <c r="N18" s="1032"/>
      <c r="O18" s="1032"/>
      <c r="P18" s="1032"/>
      <c r="Q18" s="1032"/>
      <c r="R18" s="1032"/>
      <c r="S18" s="1032"/>
      <c r="T18" s="1033"/>
      <c r="U18" s="1032"/>
      <c r="V18" s="1032"/>
      <c r="W18" s="1032"/>
      <c r="X18" s="1032"/>
      <c r="Y18" s="1032"/>
      <c r="Z18" s="1032"/>
      <c r="AA18" s="1032"/>
      <c r="AB18" s="1032"/>
      <c r="AC18" s="1032"/>
      <c r="AD18" s="1032"/>
      <c r="AE18" s="1032"/>
      <c r="AF18" s="1032"/>
      <c r="AG18" s="1032"/>
      <c r="AH18" s="1032"/>
      <c r="AI18" s="1032"/>
      <c r="AJ18" s="1032"/>
      <c r="AK18" s="1032"/>
      <c r="AL18" s="1032"/>
      <c r="AM18" s="1032"/>
      <c r="AN18" s="1032"/>
      <c r="AO18" s="1035"/>
    </row>
    <row r="19" spans="1:41" ht="23.1" customHeight="1">
      <c r="A19" s="1031"/>
      <c r="B19" s="1032"/>
      <c r="C19" s="1032"/>
      <c r="D19" s="1032"/>
      <c r="E19" s="1032"/>
      <c r="F19" s="1032"/>
      <c r="G19" s="1032"/>
      <c r="H19" s="1032"/>
      <c r="I19" s="1032"/>
      <c r="J19" s="1032"/>
      <c r="K19" s="1032"/>
      <c r="L19" s="1032"/>
      <c r="M19" s="1032"/>
      <c r="N19" s="1032"/>
      <c r="O19" s="1032"/>
      <c r="P19" s="1032"/>
      <c r="Q19" s="1032"/>
      <c r="R19" s="1032"/>
      <c r="S19" s="1032"/>
      <c r="T19" s="1033"/>
      <c r="U19" s="1032"/>
      <c r="V19" s="1032"/>
      <c r="W19" s="1032"/>
      <c r="X19" s="1032"/>
      <c r="Y19" s="1032"/>
      <c r="Z19" s="1032"/>
      <c r="AA19" s="1032"/>
      <c r="AB19" s="1032"/>
      <c r="AC19" s="1032"/>
      <c r="AD19" s="1032"/>
      <c r="AE19" s="1032"/>
      <c r="AF19" s="1032"/>
      <c r="AG19" s="1032"/>
      <c r="AH19" s="1032"/>
      <c r="AI19" s="1032"/>
      <c r="AJ19" s="1032"/>
      <c r="AK19" s="1032"/>
      <c r="AL19" s="1032"/>
      <c r="AM19" s="1032"/>
      <c r="AN19" s="1032"/>
      <c r="AO19" s="1035"/>
    </row>
    <row r="20" spans="1:41" ht="23.1" customHeight="1">
      <c r="A20" s="1031"/>
      <c r="B20" s="1032"/>
      <c r="C20" s="1032"/>
      <c r="D20" s="1032"/>
      <c r="E20" s="1032"/>
      <c r="F20" s="1032"/>
      <c r="G20" s="1032"/>
      <c r="H20" s="1032"/>
      <c r="I20" s="1032"/>
      <c r="J20" s="1032"/>
      <c r="K20" s="1032"/>
      <c r="L20" s="1032"/>
      <c r="M20" s="1032"/>
      <c r="N20" s="1032"/>
      <c r="O20" s="1032"/>
      <c r="P20" s="1032"/>
      <c r="Q20" s="1032"/>
      <c r="R20" s="1032"/>
      <c r="S20" s="1032"/>
      <c r="T20" s="1033"/>
      <c r="U20" s="1032"/>
      <c r="V20" s="1032"/>
      <c r="W20" s="1032"/>
      <c r="X20" s="1032"/>
      <c r="Y20" s="1032"/>
      <c r="Z20" s="1032"/>
      <c r="AA20" s="1032"/>
      <c r="AB20" s="1032"/>
      <c r="AC20" s="1032"/>
      <c r="AD20" s="1032"/>
      <c r="AE20" s="1032"/>
      <c r="AF20" s="1032"/>
      <c r="AG20" s="1032"/>
      <c r="AH20" s="1032"/>
      <c r="AI20" s="1032"/>
      <c r="AJ20" s="1032"/>
      <c r="AK20" s="1032"/>
      <c r="AL20" s="1032"/>
      <c r="AM20" s="1032"/>
      <c r="AN20" s="1032"/>
      <c r="AO20" s="1035"/>
    </row>
    <row r="21" spans="1:41" ht="23.1" customHeight="1">
      <c r="A21" s="1031"/>
      <c r="B21" s="1032"/>
      <c r="C21" s="1032"/>
      <c r="D21" s="1032"/>
      <c r="E21" s="1032"/>
      <c r="F21" s="1032"/>
      <c r="G21" s="1032"/>
      <c r="H21" s="1032"/>
      <c r="I21" s="1032"/>
      <c r="J21" s="1032"/>
      <c r="K21" s="1032"/>
      <c r="L21" s="1032"/>
      <c r="M21" s="1032"/>
      <c r="N21" s="1032"/>
      <c r="O21" s="1032"/>
      <c r="P21" s="1032"/>
      <c r="Q21" s="1032"/>
      <c r="R21" s="1032"/>
      <c r="S21" s="1032"/>
      <c r="T21" s="1033"/>
      <c r="U21" s="1032"/>
      <c r="V21" s="1032"/>
      <c r="W21" s="1032"/>
      <c r="X21" s="1032"/>
      <c r="Y21" s="1032"/>
      <c r="Z21" s="1032"/>
      <c r="AA21" s="1032"/>
      <c r="AB21" s="1032"/>
      <c r="AC21" s="1032"/>
      <c r="AD21" s="1032"/>
      <c r="AE21" s="1032"/>
      <c r="AF21" s="1032"/>
      <c r="AG21" s="1032"/>
      <c r="AH21" s="1032"/>
      <c r="AI21" s="1032"/>
      <c r="AJ21" s="1032"/>
      <c r="AK21" s="1032"/>
      <c r="AL21" s="1032"/>
      <c r="AM21" s="1032"/>
      <c r="AN21" s="1032"/>
      <c r="AO21" s="1035"/>
    </row>
    <row r="22" spans="1:41" ht="23.1" customHeight="1">
      <c r="A22" s="1031"/>
      <c r="B22" s="1032"/>
      <c r="C22" s="1032"/>
      <c r="D22" s="1032"/>
      <c r="E22" s="1032"/>
      <c r="F22" s="1032"/>
      <c r="G22" s="1032"/>
      <c r="H22" s="1032"/>
      <c r="I22" s="1032"/>
      <c r="J22" s="1032"/>
      <c r="K22" s="1032"/>
      <c r="L22" s="1032"/>
      <c r="M22" s="1032"/>
      <c r="N22" s="1032"/>
      <c r="O22" s="1032"/>
      <c r="P22" s="1032"/>
      <c r="Q22" s="1032"/>
      <c r="R22" s="1032"/>
      <c r="S22" s="1032"/>
      <c r="T22" s="1031"/>
      <c r="U22" s="1032"/>
      <c r="V22" s="1032"/>
      <c r="W22" s="1032"/>
      <c r="X22" s="1032"/>
      <c r="Y22" s="1032"/>
      <c r="Z22" s="1032"/>
      <c r="AA22" s="1032"/>
      <c r="AB22" s="1032"/>
      <c r="AC22" s="1032"/>
      <c r="AD22" s="1032"/>
      <c r="AE22" s="1032"/>
      <c r="AF22" s="1032"/>
      <c r="AG22" s="1032"/>
      <c r="AH22" s="1032"/>
      <c r="AI22" s="1032"/>
      <c r="AJ22" s="1032"/>
      <c r="AK22" s="1032"/>
      <c r="AL22" s="1032"/>
      <c r="AM22" s="1032"/>
      <c r="AN22" s="1032"/>
      <c r="AO22" s="1036"/>
    </row>
    <row r="23" spans="1:41" ht="23.1" customHeight="1">
      <c r="A23" s="1037"/>
      <c r="B23" s="1038"/>
      <c r="C23" s="1038"/>
      <c r="D23" s="1038"/>
      <c r="E23" s="1038"/>
      <c r="F23" s="1038"/>
      <c r="G23" s="1038"/>
      <c r="H23" s="1038"/>
      <c r="I23" s="1038"/>
      <c r="J23" s="1038"/>
      <c r="K23" s="1038"/>
      <c r="L23" s="1038"/>
      <c r="M23" s="1038"/>
      <c r="N23" s="1038"/>
      <c r="O23" s="1038"/>
      <c r="P23" s="1038"/>
      <c r="Q23" s="1038"/>
      <c r="R23" s="1038"/>
      <c r="S23" s="1038"/>
      <c r="T23" s="669" t="s">
        <v>1293</v>
      </c>
      <c r="U23" s="1039"/>
      <c r="V23" s="1040"/>
      <c r="W23" s="1040"/>
      <c r="X23" s="1040"/>
      <c r="Y23" s="1040"/>
      <c r="Z23" s="1040"/>
      <c r="AA23" s="1040"/>
      <c r="AB23" s="1040"/>
      <c r="AC23" s="1040"/>
      <c r="AD23" s="1040"/>
      <c r="AE23" s="1040"/>
      <c r="AF23" s="1040"/>
      <c r="AG23" s="1040"/>
      <c r="AH23" s="1040"/>
      <c r="AI23" s="1040"/>
      <c r="AJ23" s="1040"/>
      <c r="AK23" s="1040"/>
      <c r="AL23" s="1040"/>
      <c r="AM23" s="1040"/>
      <c r="AN23" s="1040"/>
      <c r="AO23" s="1040"/>
    </row>
    <row r="24" spans="1:41" ht="14.25" customHeight="1">
      <c r="A24" s="1037"/>
      <c r="B24" s="1038"/>
      <c r="C24" s="1038"/>
      <c r="D24" s="1038"/>
      <c r="E24" s="1038"/>
      <c r="F24" s="1038"/>
      <c r="G24" s="1038"/>
      <c r="H24" s="1038"/>
      <c r="I24" s="1038"/>
      <c r="J24" s="1038"/>
      <c r="K24" s="1038"/>
      <c r="L24" s="1038"/>
      <c r="M24" s="1038"/>
      <c r="N24" s="1038"/>
      <c r="O24" s="1038"/>
      <c r="P24" s="1038"/>
      <c r="Q24" s="1038"/>
      <c r="R24" s="1038"/>
      <c r="S24" s="1038"/>
      <c r="T24" s="531"/>
      <c r="U24" s="1041"/>
      <c r="V24" s="1038"/>
      <c r="W24" s="1038"/>
      <c r="X24" s="1038"/>
      <c r="Y24" s="1038"/>
      <c r="Z24" s="1038"/>
      <c r="AA24" s="1038"/>
      <c r="AB24" s="1038"/>
      <c r="AC24" s="1038"/>
      <c r="AD24" s="1038"/>
      <c r="AE24" s="1038"/>
      <c r="AF24" s="1038"/>
      <c r="AG24" s="1038"/>
      <c r="AH24" s="1038"/>
      <c r="AI24" s="1038"/>
      <c r="AJ24" s="1038"/>
      <c r="AK24" s="1038"/>
      <c r="AL24" s="1038"/>
      <c r="AM24" s="1038"/>
      <c r="AN24" s="1038"/>
      <c r="AO24" s="1042" t="s">
        <v>1808</v>
      </c>
    </row>
    <row r="25" spans="1:41" ht="16.5" customHeight="1">
      <c r="A25" s="1037"/>
      <c r="B25" s="1038"/>
      <c r="C25" s="1038"/>
      <c r="D25" s="1038"/>
      <c r="E25" s="1038"/>
      <c r="F25" s="1038"/>
      <c r="G25" s="1038"/>
      <c r="H25" s="1038"/>
      <c r="I25" s="1038"/>
      <c r="J25" s="1038"/>
      <c r="K25" s="1038"/>
      <c r="L25" s="1038"/>
      <c r="M25" s="1038"/>
      <c r="N25" s="1038"/>
      <c r="O25" s="1038"/>
      <c r="P25" s="1038"/>
      <c r="Q25" s="1038"/>
      <c r="R25" s="1038"/>
      <c r="S25" s="1038"/>
      <c r="T25" s="1043" t="s">
        <v>996</v>
      </c>
      <c r="U25" s="1044"/>
      <c r="V25" s="1002"/>
      <c r="W25" s="1043" t="s">
        <v>997</v>
      </c>
      <c r="X25" s="1043"/>
      <c r="Z25" s="1002"/>
      <c r="AA25" s="1002"/>
      <c r="AB25" s="1044" t="s">
        <v>1035</v>
      </c>
      <c r="AD25" s="1044"/>
      <c r="AE25" s="1044"/>
      <c r="AF25" s="1002"/>
      <c r="AG25" s="1042" t="s">
        <v>1295</v>
      </c>
      <c r="AH25" s="1042"/>
      <c r="AI25" s="1002"/>
      <c r="AJ25" s="1044"/>
      <c r="AK25" s="1044"/>
      <c r="AL25" s="1002"/>
      <c r="AM25" s="1042"/>
      <c r="AN25" s="1042"/>
      <c r="AO25" s="1002"/>
    </row>
    <row r="26" spans="1:41" ht="16.5" customHeight="1">
      <c r="A26" s="1037"/>
      <c r="B26" s="1038"/>
      <c r="C26" s="1038"/>
      <c r="D26" s="1038"/>
      <c r="E26" s="1038"/>
      <c r="F26" s="1038"/>
      <c r="G26" s="1038"/>
      <c r="H26" s="1038"/>
      <c r="I26" s="1038"/>
      <c r="J26" s="1038"/>
      <c r="K26" s="1038"/>
      <c r="L26" s="1038"/>
      <c r="M26" s="1038"/>
      <c r="N26" s="1038"/>
      <c r="O26" s="1038"/>
      <c r="P26" s="1038"/>
      <c r="Q26" s="1038"/>
      <c r="R26" s="1038"/>
      <c r="S26" s="1038"/>
      <c r="T26" s="1002"/>
      <c r="U26" s="1002"/>
      <c r="V26" s="1002"/>
      <c r="W26" s="1002"/>
      <c r="X26" s="1002"/>
      <c r="Y26" s="1044"/>
      <c r="Z26" s="1002"/>
      <c r="AA26" s="1002"/>
      <c r="AB26" s="1044" t="s">
        <v>1037</v>
      </c>
      <c r="AD26" s="1044"/>
      <c r="AE26" s="1044"/>
      <c r="AF26" s="1002"/>
      <c r="AG26" s="1044"/>
      <c r="AH26" s="1044"/>
      <c r="AI26" s="1002"/>
      <c r="AJ26" s="1044"/>
      <c r="AK26" s="1044"/>
      <c r="AL26" s="1002"/>
      <c r="AM26" s="1044"/>
      <c r="AN26" s="1044"/>
      <c r="AO26" s="1002"/>
    </row>
    <row r="27" spans="1:41" ht="15" customHeight="1">
      <c r="A27" s="1037"/>
      <c r="B27" s="1038"/>
      <c r="C27" s="1038"/>
      <c r="D27" s="1038"/>
      <c r="E27" s="1038"/>
      <c r="F27" s="1038"/>
      <c r="G27" s="1038"/>
      <c r="H27" s="1038"/>
      <c r="I27" s="1038"/>
      <c r="J27" s="1038"/>
      <c r="K27" s="1038"/>
      <c r="L27" s="1038"/>
      <c r="M27" s="1038"/>
      <c r="N27" s="1038"/>
      <c r="O27" s="1038"/>
      <c r="P27" s="1038"/>
      <c r="Q27" s="1038"/>
      <c r="R27" s="1038"/>
      <c r="S27" s="1038"/>
      <c r="T27" s="1827" t="s">
        <v>1393</v>
      </c>
      <c r="U27" s="1827"/>
      <c r="V27" s="1827"/>
      <c r="W27" s="1827"/>
      <c r="X27" s="1827"/>
      <c r="Y27" s="1827"/>
      <c r="Z27" s="1827"/>
      <c r="AA27" s="1827"/>
      <c r="AB27" s="1827"/>
      <c r="AC27" s="1827"/>
      <c r="AD27" s="1827"/>
      <c r="AE27" s="1827"/>
      <c r="AF27" s="1827"/>
      <c r="AG27" s="1827"/>
      <c r="AH27" s="1827"/>
      <c r="AI27" s="1827"/>
      <c r="AJ27" s="1010"/>
      <c r="AK27" s="1010"/>
      <c r="AL27" s="1010"/>
      <c r="AM27" s="1010"/>
      <c r="AN27" s="1010"/>
      <c r="AO27" s="1010"/>
    </row>
    <row r="28" spans="1:41" ht="15" customHeight="1">
      <c r="A28" s="1037"/>
      <c r="B28" s="1038"/>
      <c r="C28" s="1038"/>
      <c r="D28" s="1038"/>
      <c r="E28" s="1038"/>
      <c r="F28" s="1038"/>
      <c r="G28" s="1038"/>
      <c r="H28" s="1038"/>
      <c r="I28" s="1038"/>
      <c r="J28" s="1038"/>
      <c r="K28" s="1038"/>
      <c r="L28" s="1038"/>
      <c r="M28" s="1038"/>
      <c r="N28" s="1038"/>
      <c r="O28" s="1038"/>
      <c r="P28" s="1038"/>
      <c r="Q28" s="1038"/>
      <c r="R28" s="1038"/>
      <c r="S28" s="1038"/>
      <c r="T28" s="1045" t="s">
        <v>1394</v>
      </c>
      <c r="U28" s="1014"/>
      <c r="V28" s="1014"/>
      <c r="W28" s="1014"/>
      <c r="X28" s="1014"/>
      <c r="Y28" s="1014"/>
      <c r="Z28" s="1014"/>
      <c r="AA28" s="1014"/>
      <c r="AB28" s="1014"/>
      <c r="AC28" s="1014"/>
      <c r="AD28" s="1014"/>
      <c r="AE28" s="1014"/>
      <c r="AF28" s="1014"/>
      <c r="AG28" s="1014"/>
      <c r="AH28" s="1014"/>
      <c r="AI28" s="1014"/>
      <c r="AJ28" s="1014"/>
      <c r="AK28" s="1014"/>
      <c r="AL28" s="1014"/>
      <c r="AM28" s="1014"/>
      <c r="AN28" s="1014"/>
      <c r="AO28" s="1014"/>
    </row>
    <row r="34" spans="1:19" ht="12" customHeight="1">
      <c r="A34" s="1046"/>
      <c r="B34" s="1046"/>
      <c r="C34" s="1046"/>
      <c r="D34" s="1046"/>
      <c r="E34" s="1046"/>
      <c r="F34" s="1046"/>
      <c r="G34" s="1046"/>
      <c r="H34" s="1046"/>
      <c r="I34" s="1046"/>
      <c r="J34" s="1046"/>
      <c r="K34" s="1046"/>
      <c r="L34" s="1046"/>
      <c r="M34" s="1046"/>
      <c r="N34" s="1046"/>
      <c r="O34" s="1046"/>
      <c r="P34" s="1046"/>
      <c r="Q34" s="1046"/>
      <c r="R34" s="1046"/>
      <c r="S34" s="1046"/>
    </row>
  </sheetData>
  <mergeCells count="32">
    <mergeCell ref="AM6:AO6"/>
    <mergeCell ref="T27:AI27"/>
    <mergeCell ref="Q6:S6"/>
    <mergeCell ref="T6:T7"/>
    <mergeCell ref="U6:W6"/>
    <mergeCell ref="X6:Z6"/>
    <mergeCell ref="AA6:AC6"/>
    <mergeCell ref="AD6:AF6"/>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N1:O1"/>
    <mergeCell ref="P1:S1"/>
    <mergeCell ref="AK1:AL1"/>
    <mergeCell ref="AM1:AO1"/>
    <mergeCell ref="N2:O2"/>
    <mergeCell ref="P2:S2"/>
    <mergeCell ref="AK2:AL2"/>
    <mergeCell ref="AM2:AO2"/>
  </mergeCells>
  <phoneticPr fontId="15" type="noConversion"/>
  <hyperlinks>
    <hyperlink ref="AP2" location="預告統計資料發布時間表!A1" display="回發布時間表" xr:uid="{6627E8C8-6B8F-4B5C-BCF2-7C881042E66A}"/>
  </hyperlinks>
  <printOptions horizontalCentered="1" verticalCentered="1"/>
  <pageMargins left="0.74803149606299213" right="0.62992125984252012" top="1.082677165354331" bottom="0.88543307086614198" header="0.78740157480314998" footer="0.59015748031496096"/>
  <pageSetup paperSize="0" scale="73" fitToWidth="0" fitToHeight="0" pageOrder="overThenDown" orientation="landscape" horizontalDpi="0" verticalDpi="0" copies="0"/>
  <headerFooter alignWithMargins="0"/>
  <colBreaks count="1" manualBreakCount="1">
    <brk id="19" man="1"/>
  </colBreaks>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F19EB-E78E-454E-93C9-BD94C34B7779}">
  <dimension ref="A1:IT65"/>
  <sheetViews>
    <sheetView workbookViewId="0">
      <selection activeCell="M2" sqref="M2"/>
    </sheetView>
  </sheetViews>
  <sheetFormatPr defaultRowHeight="15"/>
  <cols>
    <col min="1" max="1" width="5.125" style="1048" customWidth="1"/>
    <col min="2" max="2" width="5.875" style="1048" customWidth="1"/>
    <col min="3" max="3" width="8.5" style="1048" customWidth="1"/>
    <col min="4" max="12" width="13.25" style="1048" customWidth="1"/>
    <col min="13" max="13" width="10.625" style="1048" customWidth="1"/>
    <col min="14" max="254" width="7" style="1048" customWidth="1"/>
    <col min="255" max="1021" width="7" style="1072" customWidth="1"/>
    <col min="1022" max="1022" width="10" style="1072" customWidth="1"/>
    <col min="1023" max="16384" width="9" style="1072"/>
  </cols>
  <sheetData>
    <row r="1" spans="1:13" ht="16.5" customHeight="1">
      <c r="A1" s="1828" t="s">
        <v>960</v>
      </c>
      <c r="B1" s="1828"/>
      <c r="C1" s="967"/>
      <c r="D1" s="968"/>
      <c r="E1" s="1047"/>
      <c r="F1" s="1047"/>
      <c r="G1" s="1047"/>
      <c r="H1" s="1047"/>
      <c r="I1" s="1828" t="s">
        <v>1136</v>
      </c>
      <c r="J1" s="1828"/>
      <c r="K1" s="1828" t="s">
        <v>1745</v>
      </c>
      <c r="L1" s="1828"/>
    </row>
    <row r="2" spans="1:13" ht="18" customHeight="1">
      <c r="A2" s="1828" t="s">
        <v>1262</v>
      </c>
      <c r="B2" s="1828"/>
      <c r="C2" s="1049" t="s">
        <v>1746</v>
      </c>
      <c r="D2" s="1049"/>
      <c r="E2" s="1047"/>
      <c r="F2" s="1047"/>
      <c r="G2" s="1047"/>
      <c r="H2" s="1047"/>
      <c r="I2" s="1828" t="s">
        <v>1831</v>
      </c>
      <c r="J2" s="1828"/>
      <c r="K2" s="1828" t="s">
        <v>1832</v>
      </c>
      <c r="L2" s="1828"/>
      <c r="M2" s="1" t="s">
        <v>12</v>
      </c>
    </row>
    <row r="3" spans="1:13" ht="24.95" customHeight="1">
      <c r="A3" s="1829" t="s">
        <v>1833</v>
      </c>
      <c r="B3" s="1829"/>
      <c r="C3" s="1829"/>
      <c r="D3" s="1829"/>
      <c r="E3" s="1829"/>
      <c r="F3" s="1829"/>
      <c r="G3" s="1829"/>
      <c r="H3" s="1829"/>
      <c r="I3" s="1829"/>
      <c r="J3" s="1829"/>
      <c r="K3" s="1829"/>
      <c r="L3" s="1829"/>
    </row>
    <row r="4" spans="1:13" ht="21" customHeight="1">
      <c r="A4" s="1830" t="s">
        <v>1749</v>
      </c>
      <c r="B4" s="1830"/>
      <c r="C4" s="1830"/>
      <c r="D4" s="1830"/>
      <c r="E4" s="1830"/>
      <c r="F4" s="1830"/>
      <c r="G4" s="1830"/>
      <c r="H4" s="1830"/>
      <c r="I4" s="1830"/>
      <c r="J4" s="1830"/>
      <c r="K4" s="1830"/>
      <c r="L4" s="1830"/>
    </row>
    <row r="5" spans="1:13" s="1051" customFormat="1" ht="21" customHeight="1">
      <c r="A5" s="1831" t="s">
        <v>1834</v>
      </c>
      <c r="B5" s="1831"/>
      <c r="C5" s="1831"/>
      <c r="D5" s="1832" t="s">
        <v>1835</v>
      </c>
      <c r="E5" s="1832"/>
      <c r="F5" s="1832"/>
      <c r="G5" s="1832"/>
      <c r="H5" s="1832"/>
      <c r="I5" s="1832" t="s">
        <v>1836</v>
      </c>
      <c r="J5" s="1832"/>
      <c r="K5" s="1832"/>
      <c r="L5" s="1832" t="s">
        <v>1837</v>
      </c>
    </row>
    <row r="6" spans="1:13" s="1051" customFormat="1" ht="20.100000000000001" customHeight="1">
      <c r="A6" s="1831"/>
      <c r="B6" s="1831"/>
      <c r="C6" s="1831"/>
      <c r="D6" s="1832" t="s">
        <v>1838</v>
      </c>
      <c r="E6" s="1832" t="s">
        <v>1839</v>
      </c>
      <c r="F6" s="1832"/>
      <c r="G6" s="1832" t="s">
        <v>1840</v>
      </c>
      <c r="H6" s="1832"/>
      <c r="I6" s="1832"/>
      <c r="J6" s="1832"/>
      <c r="K6" s="1832"/>
      <c r="L6" s="1832"/>
    </row>
    <row r="7" spans="1:13" s="1051" customFormat="1" ht="17.25" customHeight="1">
      <c r="A7" s="1831"/>
      <c r="B7" s="1831"/>
      <c r="C7" s="1831"/>
      <c r="D7" s="1832"/>
      <c r="E7" s="1832" t="s">
        <v>1841</v>
      </c>
      <c r="F7" s="1832" t="s">
        <v>1842</v>
      </c>
      <c r="G7" s="1832" t="s">
        <v>1843</v>
      </c>
      <c r="H7" s="1832" t="s">
        <v>1844</v>
      </c>
      <c r="I7" s="1832" t="s">
        <v>1845</v>
      </c>
      <c r="J7" s="1832"/>
      <c r="K7" s="1832" t="s">
        <v>1846</v>
      </c>
      <c r="L7" s="1832"/>
    </row>
    <row r="8" spans="1:13" s="1051" customFormat="1" ht="42" customHeight="1">
      <c r="A8" s="1831"/>
      <c r="B8" s="1831"/>
      <c r="C8" s="1831"/>
      <c r="D8" s="1832"/>
      <c r="E8" s="1832"/>
      <c r="F8" s="1832"/>
      <c r="G8" s="1832"/>
      <c r="H8" s="1832"/>
      <c r="I8" s="1050" t="s">
        <v>1847</v>
      </c>
      <c r="J8" s="1052" t="s">
        <v>1848</v>
      </c>
      <c r="K8" s="1832"/>
      <c r="L8" s="1832"/>
    </row>
    <row r="9" spans="1:13" s="1048" customFormat="1" ht="19.5" customHeight="1">
      <c r="A9" s="1831" t="s">
        <v>1118</v>
      </c>
      <c r="B9" s="1833" t="s">
        <v>986</v>
      </c>
      <c r="C9" s="1833"/>
      <c r="D9" s="1054">
        <v>16</v>
      </c>
      <c r="E9" s="1054">
        <v>6</v>
      </c>
      <c r="F9" s="1054">
        <v>10</v>
      </c>
      <c r="G9" s="1054" t="s">
        <v>1774</v>
      </c>
      <c r="H9" s="1054">
        <v>16</v>
      </c>
      <c r="I9" s="1054">
        <v>12132</v>
      </c>
      <c r="J9" s="1055">
        <v>2906</v>
      </c>
      <c r="K9" s="1055">
        <v>3020</v>
      </c>
      <c r="L9" s="1056">
        <v>263</v>
      </c>
    </row>
    <row r="10" spans="1:13" s="1048" customFormat="1" ht="20.100000000000001" customHeight="1">
      <c r="A10" s="1831"/>
      <c r="B10" s="1833" t="s">
        <v>1775</v>
      </c>
      <c r="C10" s="1833"/>
      <c r="D10" s="1056">
        <v>3</v>
      </c>
      <c r="E10" s="1056">
        <v>1</v>
      </c>
      <c r="F10" s="1056">
        <v>2</v>
      </c>
      <c r="G10" s="1054" t="s">
        <v>1774</v>
      </c>
      <c r="H10" s="1056">
        <v>3</v>
      </c>
      <c r="I10" s="1056">
        <v>594</v>
      </c>
      <c r="J10" s="1057">
        <v>92</v>
      </c>
      <c r="K10" s="1057">
        <v>2146</v>
      </c>
      <c r="L10" s="1056">
        <v>7</v>
      </c>
    </row>
    <row r="11" spans="1:13" s="1048" customFormat="1" ht="19.5" customHeight="1">
      <c r="A11" s="1831"/>
      <c r="B11" s="1833" t="s">
        <v>1776</v>
      </c>
      <c r="C11" s="1833"/>
      <c r="D11" s="1056">
        <v>11</v>
      </c>
      <c r="E11" s="1056">
        <v>5</v>
      </c>
      <c r="F11" s="1056">
        <v>6</v>
      </c>
      <c r="G11" s="1054" t="s">
        <v>1774</v>
      </c>
      <c r="H11" s="1056">
        <v>11</v>
      </c>
      <c r="I11" s="1056">
        <v>7748</v>
      </c>
      <c r="J11" s="1057">
        <v>1698</v>
      </c>
      <c r="K11" s="1057">
        <v>874</v>
      </c>
      <c r="L11" s="1056">
        <v>198</v>
      </c>
    </row>
    <row r="12" spans="1:13" s="1048" customFormat="1" ht="19.5" customHeight="1">
      <c r="A12" s="1831"/>
      <c r="B12" s="1833" t="s">
        <v>1777</v>
      </c>
      <c r="C12" s="1833"/>
      <c r="D12" s="1056" t="s">
        <v>1774</v>
      </c>
      <c r="E12" s="1056" t="s">
        <v>1774</v>
      </c>
      <c r="F12" s="1056" t="s">
        <v>1774</v>
      </c>
      <c r="G12" s="1054" t="s">
        <v>1774</v>
      </c>
      <c r="H12" s="1054" t="s">
        <v>1774</v>
      </c>
      <c r="I12" s="1054" t="s">
        <v>1774</v>
      </c>
      <c r="J12" s="1054" t="s">
        <v>1774</v>
      </c>
      <c r="K12" s="1054" t="s">
        <v>1774</v>
      </c>
      <c r="L12" s="1054" t="s">
        <v>1774</v>
      </c>
    </row>
    <row r="13" spans="1:13" s="1048" customFormat="1" ht="20.100000000000001" customHeight="1">
      <c r="A13" s="1831"/>
      <c r="B13" s="1833" t="s">
        <v>1778</v>
      </c>
      <c r="C13" s="1833"/>
      <c r="D13" s="1056" t="s">
        <v>1774</v>
      </c>
      <c r="E13" s="1056" t="s">
        <v>1774</v>
      </c>
      <c r="F13" s="1056" t="s">
        <v>1774</v>
      </c>
      <c r="G13" s="1054" t="s">
        <v>1774</v>
      </c>
      <c r="H13" s="1054" t="s">
        <v>1774</v>
      </c>
      <c r="I13" s="1054" t="s">
        <v>1774</v>
      </c>
      <c r="J13" s="1054" t="s">
        <v>1774</v>
      </c>
      <c r="K13" s="1054" t="s">
        <v>1774</v>
      </c>
      <c r="L13" s="1054" t="s">
        <v>1774</v>
      </c>
    </row>
    <row r="14" spans="1:13" s="1048" customFormat="1" ht="20.100000000000001" customHeight="1">
      <c r="A14" s="1831"/>
      <c r="B14" s="1833" t="s">
        <v>1779</v>
      </c>
      <c r="C14" s="1833"/>
      <c r="D14" s="1056">
        <v>2</v>
      </c>
      <c r="E14" s="1056"/>
      <c r="F14" s="1056">
        <v>2</v>
      </c>
      <c r="G14" s="1054"/>
      <c r="H14" s="1056">
        <v>2</v>
      </c>
      <c r="I14" s="1056">
        <v>3790</v>
      </c>
      <c r="J14" s="1057">
        <v>1116</v>
      </c>
      <c r="K14" s="1054" t="s">
        <v>1774</v>
      </c>
      <c r="L14" s="1056">
        <v>58</v>
      </c>
    </row>
    <row r="15" spans="1:13" s="1048" customFormat="1" ht="18" customHeight="1">
      <c r="A15" s="1831"/>
      <c r="B15" s="1833" t="s">
        <v>1780</v>
      </c>
      <c r="C15" s="1833"/>
      <c r="D15" s="1056" t="s">
        <v>1774</v>
      </c>
      <c r="E15" s="1056" t="s">
        <v>1774</v>
      </c>
      <c r="F15" s="1056" t="s">
        <v>1774</v>
      </c>
      <c r="G15" s="1054" t="s">
        <v>1774</v>
      </c>
      <c r="H15" s="1054" t="s">
        <v>1774</v>
      </c>
      <c r="I15" s="1054" t="s">
        <v>1774</v>
      </c>
      <c r="J15" s="1054" t="s">
        <v>1774</v>
      </c>
      <c r="K15" s="1054" t="s">
        <v>1774</v>
      </c>
      <c r="L15" s="1054" t="s">
        <v>1774</v>
      </c>
    </row>
    <row r="16" spans="1:13" s="1048" customFormat="1" ht="19.5" customHeight="1">
      <c r="A16" s="1831"/>
      <c r="B16" s="1833" t="s">
        <v>1781</v>
      </c>
      <c r="C16" s="1833"/>
      <c r="D16" s="1056" t="s">
        <v>1774</v>
      </c>
      <c r="E16" s="1056" t="s">
        <v>1774</v>
      </c>
      <c r="F16" s="1056" t="s">
        <v>1774</v>
      </c>
      <c r="G16" s="1054" t="s">
        <v>1774</v>
      </c>
      <c r="H16" s="1054" t="s">
        <v>1774</v>
      </c>
      <c r="I16" s="1054" t="s">
        <v>1774</v>
      </c>
      <c r="J16" s="1054" t="s">
        <v>1774</v>
      </c>
      <c r="K16" s="1054" t="s">
        <v>1774</v>
      </c>
      <c r="L16" s="1054" t="s">
        <v>1774</v>
      </c>
    </row>
    <row r="17" spans="1:12" s="1048" customFormat="1" ht="20.100000000000001" customHeight="1">
      <c r="A17" s="1831"/>
      <c r="B17" s="1833" t="s">
        <v>1782</v>
      </c>
      <c r="C17" s="1833"/>
      <c r="D17" s="1056" t="s">
        <v>1774</v>
      </c>
      <c r="E17" s="1056" t="s">
        <v>1774</v>
      </c>
      <c r="F17" s="1056" t="s">
        <v>1774</v>
      </c>
      <c r="G17" s="1054" t="s">
        <v>1774</v>
      </c>
      <c r="H17" s="1054" t="s">
        <v>1774</v>
      </c>
      <c r="I17" s="1054" t="s">
        <v>1774</v>
      </c>
      <c r="J17" s="1054" t="s">
        <v>1774</v>
      </c>
      <c r="K17" s="1054" t="s">
        <v>1774</v>
      </c>
      <c r="L17" s="1054" t="s">
        <v>1774</v>
      </c>
    </row>
    <row r="18" spans="1:12" s="1048" customFormat="1" ht="19.5" customHeight="1">
      <c r="A18" s="1831"/>
      <c r="B18" s="1833" t="s">
        <v>1783</v>
      </c>
      <c r="C18" s="1833"/>
      <c r="D18" s="1056" t="s">
        <v>1774</v>
      </c>
      <c r="E18" s="1056" t="s">
        <v>1774</v>
      </c>
      <c r="F18" s="1056" t="s">
        <v>1774</v>
      </c>
      <c r="G18" s="1054" t="s">
        <v>1774</v>
      </c>
      <c r="H18" s="1054" t="s">
        <v>1774</v>
      </c>
      <c r="I18" s="1054" t="s">
        <v>1774</v>
      </c>
      <c r="J18" s="1054" t="s">
        <v>1774</v>
      </c>
      <c r="K18" s="1054" t="s">
        <v>1774</v>
      </c>
      <c r="L18" s="1054" t="s">
        <v>1774</v>
      </c>
    </row>
    <row r="19" spans="1:12" s="1048" customFormat="1" ht="19.5" customHeight="1">
      <c r="A19" s="1831"/>
      <c r="B19" s="1833" t="s">
        <v>1784</v>
      </c>
      <c r="C19" s="1833"/>
      <c r="D19" s="1056" t="s">
        <v>1774</v>
      </c>
      <c r="E19" s="1056" t="s">
        <v>1774</v>
      </c>
      <c r="F19" s="1056" t="s">
        <v>1774</v>
      </c>
      <c r="G19" s="1054" t="s">
        <v>1774</v>
      </c>
      <c r="H19" s="1054" t="s">
        <v>1774</v>
      </c>
      <c r="I19" s="1054" t="s">
        <v>1774</v>
      </c>
      <c r="J19" s="1054" t="s">
        <v>1774</v>
      </c>
      <c r="K19" s="1054" t="s">
        <v>1774</v>
      </c>
      <c r="L19" s="1054" t="s">
        <v>1774</v>
      </c>
    </row>
    <row r="20" spans="1:12" s="1048" customFormat="1" ht="19.5" customHeight="1">
      <c r="A20" s="1831"/>
      <c r="B20" s="1833" t="s">
        <v>1785</v>
      </c>
      <c r="C20" s="1833"/>
      <c r="D20" s="1056" t="s">
        <v>1774</v>
      </c>
      <c r="E20" s="1056" t="s">
        <v>1774</v>
      </c>
      <c r="F20" s="1056" t="s">
        <v>1774</v>
      </c>
      <c r="G20" s="1054" t="s">
        <v>1774</v>
      </c>
      <c r="H20" s="1054" t="s">
        <v>1774</v>
      </c>
      <c r="I20" s="1054" t="s">
        <v>1774</v>
      </c>
      <c r="J20" s="1054" t="s">
        <v>1774</v>
      </c>
      <c r="K20" s="1054" t="s">
        <v>1774</v>
      </c>
      <c r="L20" s="1054" t="s">
        <v>1774</v>
      </c>
    </row>
    <row r="21" spans="1:12" s="1048" customFormat="1" ht="20.100000000000001" customHeight="1">
      <c r="A21" s="1831"/>
      <c r="B21" s="1833" t="s">
        <v>1159</v>
      </c>
      <c r="C21" s="1833"/>
      <c r="D21" s="1056" t="s">
        <v>1774</v>
      </c>
      <c r="E21" s="1056" t="s">
        <v>1774</v>
      </c>
      <c r="F21" s="1056" t="s">
        <v>1774</v>
      </c>
      <c r="G21" s="1054" t="s">
        <v>1774</v>
      </c>
      <c r="H21" s="1054" t="s">
        <v>1774</v>
      </c>
      <c r="I21" s="1054" t="s">
        <v>1774</v>
      </c>
      <c r="J21" s="1054" t="s">
        <v>1774</v>
      </c>
      <c r="K21" s="1054" t="s">
        <v>1774</v>
      </c>
      <c r="L21" s="1054" t="s">
        <v>1774</v>
      </c>
    </row>
    <row r="22" spans="1:12" s="1048" customFormat="1" ht="19.5" hidden="1" customHeight="1">
      <c r="A22" s="1831"/>
      <c r="B22" s="1834" t="s">
        <v>1849</v>
      </c>
      <c r="C22" s="1834"/>
      <c r="D22" s="1058"/>
      <c r="E22" s="1058"/>
      <c r="F22" s="1058"/>
      <c r="G22" s="1058"/>
      <c r="H22" s="1058"/>
      <c r="I22" s="1058"/>
      <c r="J22" s="1059"/>
      <c r="K22" s="1059"/>
      <c r="L22" s="1059"/>
    </row>
    <row r="23" spans="1:12" s="1048" customFormat="1" ht="20.25" hidden="1" customHeight="1">
      <c r="A23" s="1831"/>
      <c r="B23" s="1835" t="s">
        <v>1787</v>
      </c>
      <c r="C23" s="1835"/>
      <c r="D23" s="1058"/>
      <c r="E23" s="1058"/>
      <c r="F23" s="1058"/>
      <c r="G23" s="1058"/>
      <c r="H23" s="1058"/>
      <c r="I23" s="1058"/>
      <c r="J23" s="1059"/>
      <c r="K23" s="1059"/>
      <c r="L23" s="1059"/>
    </row>
    <row r="24" spans="1:12" s="1048" customFormat="1" ht="20.100000000000001" hidden="1" customHeight="1">
      <c r="A24" s="1831"/>
      <c r="B24" s="1834" t="s">
        <v>1850</v>
      </c>
      <c r="C24" s="1834"/>
      <c r="D24" s="1058"/>
      <c r="E24" s="1058"/>
      <c r="F24" s="1058"/>
      <c r="G24" s="1058"/>
      <c r="H24" s="1058"/>
      <c r="I24" s="1058"/>
      <c r="J24" s="1059"/>
      <c r="K24" s="1059"/>
      <c r="L24" s="1059"/>
    </row>
    <row r="25" spans="1:12" s="1048" customFormat="1" ht="20.100000000000001" hidden="1" customHeight="1">
      <c r="A25" s="1831"/>
      <c r="B25" s="1836" t="s">
        <v>1851</v>
      </c>
      <c r="C25" s="1836"/>
      <c r="D25" s="1058"/>
      <c r="E25" s="1058"/>
      <c r="F25" s="1058"/>
      <c r="G25" s="1058"/>
      <c r="H25" s="1058"/>
      <c r="I25" s="1058"/>
      <c r="J25" s="1059"/>
      <c r="K25" s="1059"/>
      <c r="L25" s="1059"/>
    </row>
    <row r="26" spans="1:12" s="1048" customFormat="1" ht="20.100000000000001" hidden="1" customHeight="1">
      <c r="A26" s="1831"/>
      <c r="B26" s="1832" t="s">
        <v>1790</v>
      </c>
      <c r="C26" s="1053" t="s">
        <v>1791</v>
      </c>
      <c r="D26" s="1058"/>
      <c r="E26" s="1058"/>
      <c r="F26" s="1058"/>
      <c r="G26" s="1058"/>
      <c r="H26" s="1058"/>
      <c r="I26" s="1058"/>
      <c r="J26" s="1059"/>
      <c r="K26" s="1059"/>
      <c r="L26" s="1059"/>
    </row>
    <row r="27" spans="1:12" s="1048" customFormat="1" ht="20.100000000000001" hidden="1" customHeight="1">
      <c r="A27" s="1831"/>
      <c r="B27" s="1832"/>
      <c r="C27" s="1053" t="s">
        <v>1792</v>
      </c>
      <c r="D27" s="1058"/>
      <c r="E27" s="1058"/>
      <c r="F27" s="1058"/>
      <c r="G27" s="1058"/>
      <c r="H27" s="1058"/>
      <c r="I27" s="1058"/>
      <c r="J27" s="1059"/>
      <c r="K27" s="1059"/>
      <c r="L27" s="1059"/>
    </row>
    <row r="28" spans="1:12" s="1048" customFormat="1" ht="19.5" hidden="1" customHeight="1">
      <c r="A28" s="1831"/>
      <c r="B28" s="1832"/>
      <c r="C28" s="1060" t="s">
        <v>1159</v>
      </c>
      <c r="D28" s="1058"/>
      <c r="E28" s="1058"/>
      <c r="F28" s="1058"/>
      <c r="G28" s="1058"/>
      <c r="H28" s="1058"/>
      <c r="I28" s="1058"/>
      <c r="J28" s="1059"/>
      <c r="K28" s="1059"/>
      <c r="L28" s="1059"/>
    </row>
    <row r="29" spans="1:12" s="1048" customFormat="1" ht="11.25" customHeight="1">
      <c r="A29" s="1061"/>
      <c r="B29" s="1062"/>
      <c r="C29" s="1062"/>
      <c r="E29" s="1062"/>
      <c r="F29" s="1062"/>
      <c r="G29" s="1062"/>
      <c r="H29" s="1062"/>
      <c r="I29" s="1062"/>
      <c r="J29" s="1062"/>
      <c r="K29" s="1062"/>
      <c r="L29" s="1062"/>
    </row>
    <row r="30" spans="1:12" s="1048" customFormat="1" ht="7.5" customHeight="1">
      <c r="A30" s="1061"/>
      <c r="B30" s="1062"/>
      <c r="C30" s="1062"/>
      <c r="E30" s="1062"/>
      <c r="F30" s="1062"/>
      <c r="G30" s="1062"/>
      <c r="H30" s="1062"/>
      <c r="I30" s="1062"/>
      <c r="J30" s="1062"/>
      <c r="K30" s="1062"/>
      <c r="L30" s="1062"/>
    </row>
    <row r="31" spans="1:12" s="1048" customFormat="1" ht="16.5" customHeight="1">
      <c r="A31" s="1828" t="s">
        <v>960</v>
      </c>
      <c r="B31" s="1828"/>
      <c r="C31" s="967"/>
      <c r="D31" s="968"/>
      <c r="E31" s="1047"/>
      <c r="F31" s="1047"/>
      <c r="G31" s="1047"/>
      <c r="H31" s="1047"/>
      <c r="I31" s="1828" t="s">
        <v>1136</v>
      </c>
      <c r="J31" s="1828"/>
      <c r="K31" s="1828" t="s">
        <v>1745</v>
      </c>
      <c r="L31" s="1828"/>
    </row>
    <row r="32" spans="1:12" s="1048" customFormat="1" ht="18" customHeight="1">
      <c r="A32" s="1828" t="s">
        <v>1262</v>
      </c>
      <c r="B32" s="1828"/>
      <c r="C32" s="1063" t="s">
        <v>1746</v>
      </c>
      <c r="D32" s="1064"/>
      <c r="E32" s="1065"/>
      <c r="F32" s="1065"/>
      <c r="G32" s="1065"/>
      <c r="H32" s="1065"/>
      <c r="I32" s="1828" t="s">
        <v>1831</v>
      </c>
      <c r="J32" s="1828"/>
      <c r="K32" s="1828" t="s">
        <v>1832</v>
      </c>
      <c r="L32" s="1828"/>
    </row>
    <row r="33" spans="1:12" s="1048" customFormat="1" ht="24.95" customHeight="1">
      <c r="A33" s="1829" t="s">
        <v>1852</v>
      </c>
      <c r="B33" s="1829"/>
      <c r="C33" s="1829"/>
      <c r="D33" s="1829"/>
      <c r="E33" s="1829"/>
      <c r="F33" s="1829"/>
      <c r="G33" s="1829"/>
      <c r="H33" s="1829"/>
      <c r="I33" s="1829"/>
      <c r="J33" s="1829"/>
      <c r="K33" s="1829"/>
      <c r="L33" s="1829"/>
    </row>
    <row r="34" spans="1:12" s="1048" customFormat="1" ht="21" customHeight="1">
      <c r="A34" s="1830" t="s">
        <v>1749</v>
      </c>
      <c r="B34" s="1830"/>
      <c r="C34" s="1830"/>
      <c r="D34" s="1830"/>
      <c r="E34" s="1830"/>
      <c r="F34" s="1830"/>
      <c r="G34" s="1830"/>
      <c r="H34" s="1830"/>
      <c r="I34" s="1830"/>
      <c r="J34" s="1830"/>
      <c r="K34" s="1830"/>
      <c r="L34" s="1830"/>
    </row>
    <row r="35" spans="1:12" s="1048" customFormat="1" ht="21" customHeight="1">
      <c r="A35" s="1831" t="s">
        <v>1834</v>
      </c>
      <c r="B35" s="1831"/>
      <c r="C35" s="1831"/>
      <c r="D35" s="1832" t="s">
        <v>1835</v>
      </c>
      <c r="E35" s="1832"/>
      <c r="F35" s="1832"/>
      <c r="G35" s="1832"/>
      <c r="H35" s="1832"/>
      <c r="I35" s="1832" t="s">
        <v>1836</v>
      </c>
      <c r="J35" s="1832"/>
      <c r="K35" s="1832"/>
      <c r="L35" s="1837" t="s">
        <v>1837</v>
      </c>
    </row>
    <row r="36" spans="1:12" s="1048" customFormat="1" ht="20.100000000000001" customHeight="1">
      <c r="A36" s="1831"/>
      <c r="B36" s="1831"/>
      <c r="C36" s="1831"/>
      <c r="D36" s="1832" t="s">
        <v>1838</v>
      </c>
      <c r="E36" s="1832" t="s">
        <v>1839</v>
      </c>
      <c r="F36" s="1832"/>
      <c r="G36" s="1832" t="s">
        <v>1840</v>
      </c>
      <c r="H36" s="1832"/>
      <c r="I36" s="1832"/>
      <c r="J36" s="1832"/>
      <c r="K36" s="1832"/>
      <c r="L36" s="1837"/>
    </row>
    <row r="37" spans="1:12" s="1048" customFormat="1" ht="21" customHeight="1">
      <c r="A37" s="1831"/>
      <c r="B37" s="1831"/>
      <c r="C37" s="1831"/>
      <c r="D37" s="1832"/>
      <c r="E37" s="1832" t="s">
        <v>1841</v>
      </c>
      <c r="F37" s="1832" t="s">
        <v>1842</v>
      </c>
      <c r="G37" s="1832" t="s">
        <v>1843</v>
      </c>
      <c r="H37" s="1832" t="s">
        <v>1844</v>
      </c>
      <c r="I37" s="1832" t="s">
        <v>1845</v>
      </c>
      <c r="J37" s="1832"/>
      <c r="K37" s="1832" t="s">
        <v>1846</v>
      </c>
      <c r="L37" s="1837"/>
    </row>
    <row r="38" spans="1:12" s="1048" customFormat="1" ht="43.15" customHeight="1">
      <c r="A38" s="1831"/>
      <c r="B38" s="1831"/>
      <c r="C38" s="1831"/>
      <c r="D38" s="1832"/>
      <c r="E38" s="1832"/>
      <c r="F38" s="1832"/>
      <c r="G38" s="1832"/>
      <c r="H38" s="1832"/>
      <c r="I38" s="1050" t="s">
        <v>1847</v>
      </c>
      <c r="J38" s="1052" t="s">
        <v>1848</v>
      </c>
      <c r="K38" s="1832"/>
      <c r="L38" s="1837"/>
    </row>
    <row r="39" spans="1:12" s="1048" customFormat="1" ht="18" customHeight="1">
      <c r="A39" s="1831" t="s">
        <v>1807</v>
      </c>
      <c r="B39" s="1833" t="s">
        <v>986</v>
      </c>
      <c r="C39" s="1833"/>
      <c r="D39" s="1056">
        <v>16</v>
      </c>
      <c r="E39" s="1056">
        <v>6</v>
      </c>
      <c r="F39" s="1056">
        <v>10</v>
      </c>
      <c r="G39" s="1056" t="s">
        <v>1774</v>
      </c>
      <c r="H39" s="1056">
        <v>16</v>
      </c>
      <c r="I39" s="1056">
        <v>12132</v>
      </c>
      <c r="J39" s="1057">
        <v>2906</v>
      </c>
      <c r="K39" s="1057">
        <v>3020</v>
      </c>
      <c r="L39" s="1057">
        <v>263</v>
      </c>
    </row>
    <row r="40" spans="1:12" s="1048" customFormat="1" ht="18" customHeight="1">
      <c r="A40" s="1831"/>
      <c r="B40" s="1833" t="s">
        <v>1775</v>
      </c>
      <c r="C40" s="1833"/>
      <c r="D40" s="1056">
        <v>3</v>
      </c>
      <c r="E40" s="1056">
        <v>1</v>
      </c>
      <c r="F40" s="1056">
        <v>2</v>
      </c>
      <c r="G40" s="1056" t="s">
        <v>1774</v>
      </c>
      <c r="H40" s="1056">
        <v>3</v>
      </c>
      <c r="I40" s="1056">
        <v>594</v>
      </c>
      <c r="J40" s="1057">
        <v>92</v>
      </c>
      <c r="K40" s="1057">
        <v>2146</v>
      </c>
      <c r="L40" s="1057">
        <v>7</v>
      </c>
    </row>
    <row r="41" spans="1:12" s="1048" customFormat="1" ht="18" customHeight="1">
      <c r="A41" s="1831"/>
      <c r="B41" s="1833" t="s">
        <v>1776</v>
      </c>
      <c r="C41" s="1833"/>
      <c r="D41" s="1056">
        <v>11</v>
      </c>
      <c r="E41" s="1056">
        <v>5</v>
      </c>
      <c r="F41" s="1056">
        <v>6</v>
      </c>
      <c r="G41" s="1056" t="s">
        <v>1774</v>
      </c>
      <c r="H41" s="1056">
        <v>11</v>
      </c>
      <c r="I41" s="1056">
        <v>7748</v>
      </c>
      <c r="J41" s="1057">
        <v>1698</v>
      </c>
      <c r="K41" s="1057">
        <v>874</v>
      </c>
      <c r="L41" s="1066">
        <v>198</v>
      </c>
    </row>
    <row r="42" spans="1:12" s="1048" customFormat="1" ht="18" customHeight="1">
      <c r="A42" s="1831"/>
      <c r="B42" s="1833" t="s">
        <v>1777</v>
      </c>
      <c r="C42" s="1833"/>
      <c r="D42" s="1056" t="s">
        <v>1774</v>
      </c>
      <c r="E42" s="1056" t="s">
        <v>1774</v>
      </c>
      <c r="F42" s="1056" t="s">
        <v>1774</v>
      </c>
      <c r="G42" s="1056" t="s">
        <v>1774</v>
      </c>
      <c r="H42" s="1056" t="s">
        <v>1774</v>
      </c>
      <c r="I42" s="1056" t="s">
        <v>1774</v>
      </c>
      <c r="J42" s="1056" t="s">
        <v>1774</v>
      </c>
      <c r="K42" s="1057" t="s">
        <v>1774</v>
      </c>
      <c r="L42" s="1057" t="s">
        <v>1774</v>
      </c>
    </row>
    <row r="43" spans="1:12" s="1048" customFormat="1" ht="18" customHeight="1">
      <c r="A43" s="1831"/>
      <c r="B43" s="1833" t="s">
        <v>1778</v>
      </c>
      <c r="C43" s="1833"/>
      <c r="D43" s="1056" t="s">
        <v>1774</v>
      </c>
      <c r="E43" s="1056" t="s">
        <v>1774</v>
      </c>
      <c r="F43" s="1056" t="s">
        <v>1774</v>
      </c>
      <c r="G43" s="1056" t="s">
        <v>1774</v>
      </c>
      <c r="H43" s="1056" t="s">
        <v>1774</v>
      </c>
      <c r="I43" s="1056" t="s">
        <v>1774</v>
      </c>
      <c r="J43" s="1056" t="s">
        <v>1774</v>
      </c>
      <c r="K43" s="1056" t="s">
        <v>1774</v>
      </c>
      <c r="L43" s="1066" t="s">
        <v>1774</v>
      </c>
    </row>
    <row r="44" spans="1:12" s="1048" customFormat="1" ht="18" customHeight="1">
      <c r="A44" s="1831"/>
      <c r="B44" s="1833" t="s">
        <v>1779</v>
      </c>
      <c r="C44" s="1833"/>
      <c r="D44" s="1056">
        <v>2</v>
      </c>
      <c r="E44" s="1056"/>
      <c r="F44" s="1056">
        <v>2</v>
      </c>
      <c r="G44" s="1056"/>
      <c r="H44" s="1056">
        <v>2</v>
      </c>
      <c r="I44" s="1056">
        <v>3790</v>
      </c>
      <c r="J44" s="1056">
        <v>1116</v>
      </c>
      <c r="K44" s="1057" t="s">
        <v>1774</v>
      </c>
      <c r="L44" s="1057">
        <v>58</v>
      </c>
    </row>
    <row r="45" spans="1:12" s="1048" customFormat="1" ht="18" customHeight="1">
      <c r="A45" s="1831"/>
      <c r="B45" s="1833" t="s">
        <v>1780</v>
      </c>
      <c r="C45" s="1833"/>
      <c r="D45" s="1056" t="s">
        <v>1774</v>
      </c>
      <c r="E45" s="1056" t="s">
        <v>1774</v>
      </c>
      <c r="F45" s="1056" t="s">
        <v>1774</v>
      </c>
      <c r="G45" s="1056" t="s">
        <v>1774</v>
      </c>
      <c r="H45" s="1056" t="s">
        <v>1774</v>
      </c>
      <c r="I45" s="1056" t="s">
        <v>1774</v>
      </c>
      <c r="J45" s="1056" t="s">
        <v>1774</v>
      </c>
      <c r="K45" s="1057" t="s">
        <v>1774</v>
      </c>
      <c r="L45" s="1055" t="s">
        <v>1774</v>
      </c>
    </row>
    <row r="46" spans="1:12" s="1048" customFormat="1" ht="18" customHeight="1">
      <c r="A46" s="1831"/>
      <c r="B46" s="1833" t="s">
        <v>1781</v>
      </c>
      <c r="C46" s="1833"/>
      <c r="D46" s="1056" t="s">
        <v>1774</v>
      </c>
      <c r="E46" s="1056" t="s">
        <v>1774</v>
      </c>
      <c r="F46" s="1056" t="s">
        <v>1774</v>
      </c>
      <c r="G46" s="1056" t="s">
        <v>1774</v>
      </c>
      <c r="H46" s="1056" t="s">
        <v>1774</v>
      </c>
      <c r="I46" s="1056" t="s">
        <v>1774</v>
      </c>
      <c r="J46" s="1056" t="s">
        <v>1774</v>
      </c>
      <c r="K46" s="1056" t="s">
        <v>1774</v>
      </c>
      <c r="L46" s="1057" t="s">
        <v>1774</v>
      </c>
    </row>
    <row r="47" spans="1:12" s="1048" customFormat="1" ht="18" customHeight="1">
      <c r="A47" s="1831"/>
      <c r="B47" s="1833" t="s">
        <v>1782</v>
      </c>
      <c r="C47" s="1833"/>
      <c r="D47" s="1056" t="s">
        <v>1774</v>
      </c>
      <c r="E47" s="1056" t="s">
        <v>1774</v>
      </c>
      <c r="F47" s="1056" t="s">
        <v>1774</v>
      </c>
      <c r="G47" s="1056" t="s">
        <v>1774</v>
      </c>
      <c r="H47" s="1056" t="s">
        <v>1774</v>
      </c>
      <c r="I47" s="1056" t="s">
        <v>1774</v>
      </c>
      <c r="J47" s="1056" t="s">
        <v>1774</v>
      </c>
      <c r="K47" s="1056" t="s">
        <v>1774</v>
      </c>
      <c r="L47" s="1057" t="s">
        <v>1774</v>
      </c>
    </row>
    <row r="48" spans="1:12" s="1048" customFormat="1" ht="18" customHeight="1">
      <c r="A48" s="1831"/>
      <c r="B48" s="1833" t="s">
        <v>1783</v>
      </c>
      <c r="C48" s="1833"/>
      <c r="D48" s="1056" t="s">
        <v>1774</v>
      </c>
      <c r="E48" s="1056" t="s">
        <v>1774</v>
      </c>
      <c r="F48" s="1056" t="s">
        <v>1774</v>
      </c>
      <c r="G48" s="1056" t="s">
        <v>1774</v>
      </c>
      <c r="H48" s="1056" t="s">
        <v>1774</v>
      </c>
      <c r="I48" s="1056" t="s">
        <v>1774</v>
      </c>
      <c r="J48" s="1056" t="s">
        <v>1774</v>
      </c>
      <c r="K48" s="1056" t="s">
        <v>1774</v>
      </c>
      <c r="L48" s="1057" t="s">
        <v>1774</v>
      </c>
    </row>
    <row r="49" spans="1:12" s="1048" customFormat="1" ht="18" customHeight="1">
      <c r="A49" s="1831"/>
      <c r="B49" s="1833" t="s">
        <v>1784</v>
      </c>
      <c r="C49" s="1833"/>
      <c r="D49" s="1056" t="s">
        <v>1774</v>
      </c>
      <c r="E49" s="1056" t="s">
        <v>1774</v>
      </c>
      <c r="F49" s="1056" t="s">
        <v>1774</v>
      </c>
      <c r="G49" s="1056" t="s">
        <v>1774</v>
      </c>
      <c r="H49" s="1056" t="s">
        <v>1774</v>
      </c>
      <c r="I49" s="1056" t="s">
        <v>1774</v>
      </c>
      <c r="J49" s="1056" t="s">
        <v>1774</v>
      </c>
      <c r="K49" s="1056" t="s">
        <v>1774</v>
      </c>
      <c r="L49" s="1057" t="s">
        <v>1774</v>
      </c>
    </row>
    <row r="50" spans="1:12" s="1048" customFormat="1" ht="18" customHeight="1">
      <c r="A50" s="1831"/>
      <c r="B50" s="1833" t="s">
        <v>1785</v>
      </c>
      <c r="C50" s="1833"/>
      <c r="D50" s="1056" t="s">
        <v>1774</v>
      </c>
      <c r="E50" s="1056" t="s">
        <v>1774</v>
      </c>
      <c r="F50" s="1056" t="s">
        <v>1774</v>
      </c>
      <c r="G50" s="1056" t="s">
        <v>1774</v>
      </c>
      <c r="H50" s="1056" t="s">
        <v>1774</v>
      </c>
      <c r="I50" s="1056" t="s">
        <v>1774</v>
      </c>
      <c r="J50" s="1056" t="s">
        <v>1774</v>
      </c>
      <c r="K50" s="1056" t="s">
        <v>1774</v>
      </c>
      <c r="L50" s="1057" t="s">
        <v>1774</v>
      </c>
    </row>
    <row r="51" spans="1:12" s="1048" customFormat="1" ht="18" customHeight="1">
      <c r="A51" s="1831"/>
      <c r="B51" s="1833" t="s">
        <v>1159</v>
      </c>
      <c r="C51" s="1833"/>
      <c r="D51" s="1056" t="s">
        <v>1774</v>
      </c>
      <c r="E51" s="1056" t="s">
        <v>1774</v>
      </c>
      <c r="F51" s="1056" t="s">
        <v>1774</v>
      </c>
      <c r="G51" s="1056" t="s">
        <v>1774</v>
      </c>
      <c r="H51" s="1056" t="s">
        <v>1774</v>
      </c>
      <c r="I51" s="1056" t="s">
        <v>1774</v>
      </c>
      <c r="J51" s="1056" t="s">
        <v>1774</v>
      </c>
      <c r="K51" s="1056" t="s">
        <v>1774</v>
      </c>
      <c r="L51" s="1057" t="s">
        <v>1774</v>
      </c>
    </row>
    <row r="52" spans="1:12" s="1048" customFormat="1" ht="18" hidden="1" customHeight="1">
      <c r="A52" s="1831"/>
      <c r="B52" s="1834" t="s">
        <v>1849</v>
      </c>
      <c r="C52" s="1834"/>
      <c r="D52" s="1058"/>
      <c r="E52" s="1058"/>
      <c r="F52" s="1058"/>
      <c r="G52" s="1058"/>
      <c r="H52" s="1058"/>
      <c r="I52" s="1067" t="s">
        <v>1774</v>
      </c>
      <c r="J52" s="1059"/>
      <c r="K52" s="1067" t="s">
        <v>1774</v>
      </c>
      <c r="L52" s="1059"/>
    </row>
    <row r="53" spans="1:12" s="1048" customFormat="1" ht="18" hidden="1" customHeight="1">
      <c r="A53" s="1831"/>
      <c r="B53" s="1835" t="s">
        <v>1787</v>
      </c>
      <c r="C53" s="1835"/>
      <c r="D53" s="1058"/>
      <c r="E53" s="1058"/>
      <c r="F53" s="1058"/>
      <c r="G53" s="1058"/>
      <c r="H53" s="1058"/>
      <c r="I53" s="1067" t="s">
        <v>1774</v>
      </c>
      <c r="J53" s="1059"/>
      <c r="K53" s="1067" t="s">
        <v>1774</v>
      </c>
      <c r="L53" s="1059"/>
    </row>
    <row r="54" spans="1:12" s="1048" customFormat="1" ht="18" hidden="1" customHeight="1">
      <c r="A54" s="1831"/>
      <c r="B54" s="1834" t="s">
        <v>1850</v>
      </c>
      <c r="C54" s="1834"/>
      <c r="D54" s="1058"/>
      <c r="E54" s="1058"/>
      <c r="F54" s="1058"/>
      <c r="G54" s="1058"/>
      <c r="H54" s="1058"/>
      <c r="I54" s="1067" t="s">
        <v>1774</v>
      </c>
      <c r="J54" s="1059"/>
      <c r="K54" s="1067" t="s">
        <v>1774</v>
      </c>
      <c r="L54" s="1059"/>
    </row>
    <row r="55" spans="1:12" s="1048" customFormat="1" ht="18" hidden="1" customHeight="1">
      <c r="A55" s="1831"/>
      <c r="B55" s="1836" t="s">
        <v>1851</v>
      </c>
      <c r="C55" s="1836"/>
      <c r="D55" s="1058"/>
      <c r="E55" s="1058"/>
      <c r="F55" s="1058"/>
      <c r="G55" s="1058"/>
      <c r="H55" s="1058"/>
      <c r="I55" s="1067" t="s">
        <v>1774</v>
      </c>
      <c r="J55" s="1059"/>
      <c r="K55" s="1067" t="s">
        <v>1774</v>
      </c>
      <c r="L55" s="1059"/>
    </row>
    <row r="56" spans="1:12" s="1048" customFormat="1" ht="18" hidden="1" customHeight="1">
      <c r="A56" s="1831"/>
      <c r="B56" s="1832" t="s">
        <v>1790</v>
      </c>
      <c r="C56" s="1053" t="s">
        <v>1791</v>
      </c>
      <c r="D56" s="1058"/>
      <c r="E56" s="1058"/>
      <c r="F56" s="1058"/>
      <c r="G56" s="1058"/>
      <c r="H56" s="1058"/>
      <c r="I56" s="1067" t="s">
        <v>1774</v>
      </c>
      <c r="J56" s="1059"/>
      <c r="K56" s="1067" t="s">
        <v>1774</v>
      </c>
      <c r="L56" s="1059"/>
    </row>
    <row r="57" spans="1:12" s="1048" customFormat="1" ht="18" hidden="1" customHeight="1">
      <c r="A57" s="1831"/>
      <c r="B57" s="1832"/>
      <c r="C57" s="1053" t="s">
        <v>1792</v>
      </c>
      <c r="D57" s="1058"/>
      <c r="E57" s="1058"/>
      <c r="F57" s="1058"/>
      <c r="G57" s="1058"/>
      <c r="H57" s="1058"/>
      <c r="I57" s="1067" t="s">
        <v>1774</v>
      </c>
      <c r="J57" s="1059"/>
      <c r="K57" s="1067" t="s">
        <v>1774</v>
      </c>
      <c r="L57" s="1059"/>
    </row>
    <row r="58" spans="1:12" s="1048" customFormat="1" ht="18" hidden="1" customHeight="1">
      <c r="A58" s="1831"/>
      <c r="B58" s="1832"/>
      <c r="C58" s="1060" t="s">
        <v>1159</v>
      </c>
      <c r="D58" s="1068"/>
      <c r="E58" s="1068"/>
      <c r="F58" s="1068"/>
      <c r="G58" s="1068"/>
      <c r="H58" s="1068"/>
      <c r="I58" s="1067" t="s">
        <v>1774</v>
      </c>
      <c r="J58" s="1059"/>
      <c r="K58" s="1067" t="s">
        <v>1774</v>
      </c>
      <c r="L58" s="1069"/>
    </row>
    <row r="59" spans="1:12" s="530" customFormat="1" ht="15.75" customHeight="1">
      <c r="A59" s="1819" t="s">
        <v>1293</v>
      </c>
      <c r="B59" s="1819"/>
      <c r="C59" s="1070"/>
      <c r="D59" s="525"/>
      <c r="E59" s="526"/>
      <c r="F59" s="527"/>
      <c r="G59" s="527"/>
      <c r="H59" s="526"/>
      <c r="I59" s="528"/>
      <c r="J59" s="528"/>
      <c r="K59" s="526"/>
      <c r="L59" s="526"/>
    </row>
    <row r="60" spans="1:12" s="530" customFormat="1" ht="16.5" customHeight="1">
      <c r="A60" s="536" t="s">
        <v>996</v>
      </c>
      <c r="B60" s="532"/>
      <c r="C60" s="532"/>
      <c r="D60" s="532"/>
      <c r="E60" s="536" t="s">
        <v>997</v>
      </c>
      <c r="G60" s="532" t="s">
        <v>1035</v>
      </c>
      <c r="H60" s="532"/>
      <c r="I60" s="536" t="s">
        <v>1295</v>
      </c>
      <c r="J60" s="533"/>
      <c r="K60" s="530" t="s">
        <v>1808</v>
      </c>
    </row>
    <row r="61" spans="1:12" s="530" customFormat="1" ht="16.5" customHeight="1">
      <c r="G61" s="532" t="s">
        <v>1037</v>
      </c>
      <c r="H61" s="532"/>
      <c r="I61" s="532"/>
      <c r="J61" s="532"/>
      <c r="K61" s="532"/>
    </row>
    <row r="62" spans="1:12" ht="16.5" customHeight="1">
      <c r="A62" s="1838" t="s">
        <v>1393</v>
      </c>
      <c r="B62" s="1838"/>
      <c r="C62" s="1838"/>
      <c r="D62" s="1838"/>
      <c r="E62" s="1838"/>
      <c r="F62" s="1838"/>
      <c r="G62" s="1838"/>
      <c r="H62" s="1838"/>
      <c r="I62" s="1838"/>
      <c r="J62" s="1838"/>
      <c r="K62" s="1838"/>
      <c r="L62" s="1838"/>
    </row>
    <row r="63" spans="1:12" s="1048" customFormat="1" ht="16.5" customHeight="1">
      <c r="A63" s="1838" t="s">
        <v>1411</v>
      </c>
      <c r="B63" s="1838"/>
      <c r="C63" s="1838"/>
      <c r="D63" s="1838"/>
      <c r="E63" s="1838"/>
      <c r="F63" s="1838"/>
      <c r="G63" s="1838"/>
      <c r="H63" s="1838"/>
      <c r="I63" s="1838"/>
      <c r="J63" s="1838"/>
      <c r="K63" s="1838"/>
      <c r="L63" s="1838"/>
    </row>
    <row r="64" spans="1:12" s="1048" customFormat="1" ht="16.5" customHeight="1">
      <c r="A64" s="1838" t="s">
        <v>1853</v>
      </c>
      <c r="B64" s="1838"/>
      <c r="C64" s="1838"/>
      <c r="D64" s="1838"/>
      <c r="E64" s="1838"/>
      <c r="F64" s="1838"/>
      <c r="G64" s="1838"/>
      <c r="H64" s="1838"/>
      <c r="I64" s="1838"/>
      <c r="J64" s="1838"/>
      <c r="K64" s="1838"/>
      <c r="L64" s="1838"/>
    </row>
    <row r="65" spans="1:12" ht="16.5" customHeight="1">
      <c r="A65" s="1071"/>
      <c r="B65" s="1071"/>
      <c r="C65" s="1071"/>
      <c r="D65" s="1071"/>
      <c r="E65" s="1071"/>
      <c r="F65" s="1071"/>
      <c r="G65" s="1071"/>
      <c r="H65" s="1071"/>
      <c r="I65" s="1071"/>
      <c r="J65" s="1071"/>
      <c r="K65" s="1071"/>
      <c r="L65" s="1071"/>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15" type="noConversion"/>
  <hyperlinks>
    <hyperlink ref="M2" location="預告統計資料發布時間表!A1" display="回發布時間表" xr:uid="{6406F51F-8ADE-4AE9-9DD3-C2BEE67AE3AD}"/>
  </hyperlinks>
  <printOptions horizontalCentered="1"/>
  <pageMargins left="0.39370078740157505" right="0" top="0.39370078740157505" bottom="0.39370078740157505" header="0" footer="0"/>
  <pageSetup paperSize="0" scale="91" fitToWidth="0" fitToHeight="0" orientation="landscape" horizontalDpi="0" verticalDpi="0" copies="0"/>
  <headerFooter>
    <oddHeader>&amp;C&amp;A</oddHeader>
    <oddFooter>&amp;C頁 &amp;P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47DBE-C37E-4E22-B72A-42B9D8F0B704}">
  <dimension ref="A1:IW48"/>
  <sheetViews>
    <sheetView workbookViewId="0">
      <selection activeCell="R2" sqref="R2"/>
    </sheetView>
  </sheetViews>
  <sheetFormatPr defaultRowHeight="15"/>
  <cols>
    <col min="1" max="1" width="12.625" style="1074" customWidth="1"/>
    <col min="2" max="2" width="11" style="1074" customWidth="1"/>
    <col min="3" max="4" width="10.5" style="1074" customWidth="1"/>
    <col min="5" max="5" width="12" style="1074" customWidth="1"/>
    <col min="6" max="14" width="10.5" style="1074" customWidth="1"/>
    <col min="15" max="15" width="11.25" style="1074" customWidth="1"/>
    <col min="16" max="16" width="6.625" style="1074" customWidth="1"/>
    <col min="17" max="17" width="7.125" style="1074" customWidth="1"/>
    <col min="18" max="23" width="11.75" style="1074" customWidth="1"/>
    <col min="24" max="24" width="7.5" style="1074" customWidth="1"/>
    <col min="25" max="25" width="7" style="1074" customWidth="1"/>
    <col min="26" max="26" width="4.375" style="1074" customWidth="1"/>
    <col min="27" max="31" width="7" style="1074" customWidth="1"/>
    <col min="32" max="32" width="9.875" style="1074" customWidth="1"/>
    <col min="33" max="257" width="7" style="1074" customWidth="1"/>
    <col min="258" max="1024" width="7" style="1104" customWidth="1"/>
    <col min="1025" max="1025" width="10" style="1104" customWidth="1"/>
    <col min="1026" max="16384" width="9" style="1104"/>
  </cols>
  <sheetData>
    <row r="1" spans="1:28" s="1074" customFormat="1" ht="16.5" customHeight="1">
      <c r="A1" s="1073" t="s">
        <v>960</v>
      </c>
      <c r="C1" s="1075"/>
      <c r="D1" s="1075"/>
      <c r="E1" s="1075"/>
      <c r="F1" s="1075"/>
      <c r="G1" s="1075"/>
      <c r="H1" s="1075"/>
      <c r="I1" s="1075"/>
      <c r="J1" s="1075"/>
      <c r="K1" s="1075"/>
      <c r="L1" s="1076"/>
      <c r="M1" s="1840" t="s">
        <v>1136</v>
      </c>
      <c r="N1" s="1840"/>
      <c r="O1" s="1840" t="s">
        <v>1745</v>
      </c>
      <c r="P1" s="1840"/>
      <c r="Q1" s="1840"/>
      <c r="R1" s="1077"/>
      <c r="S1" s="1078"/>
      <c r="T1" s="1076"/>
      <c r="U1" s="1076"/>
      <c r="V1" s="1078"/>
      <c r="W1" s="1077"/>
      <c r="X1" s="1077"/>
      <c r="Y1" s="1077"/>
      <c r="Z1" s="1078"/>
      <c r="AA1" s="1078"/>
    </row>
    <row r="2" spans="1:28" s="1074" customFormat="1" ht="20.100000000000001" customHeight="1">
      <c r="A2" s="1079" t="s">
        <v>1262</v>
      </c>
      <c r="B2" s="1080" t="s">
        <v>1746</v>
      </c>
      <c r="C2" s="1075"/>
      <c r="D2" s="1075"/>
      <c r="E2" s="1075"/>
      <c r="F2" s="1075"/>
      <c r="G2" s="1075"/>
      <c r="H2" s="1075"/>
      <c r="I2" s="1075"/>
      <c r="J2" s="1075"/>
      <c r="K2" s="1075"/>
      <c r="L2" s="1076"/>
      <c r="M2" s="1840" t="s">
        <v>1831</v>
      </c>
      <c r="N2" s="1840"/>
      <c r="O2" s="1840" t="s">
        <v>1854</v>
      </c>
      <c r="P2" s="1840"/>
      <c r="Q2" s="1840"/>
      <c r="R2" s="1" t="s">
        <v>12</v>
      </c>
      <c r="S2" s="1078"/>
      <c r="T2" s="1076"/>
      <c r="U2" s="1076"/>
      <c r="V2" s="1078"/>
      <c r="W2" s="1078"/>
      <c r="X2" s="1078"/>
      <c r="Y2" s="1078"/>
      <c r="Z2" s="1078"/>
      <c r="AA2" s="1078"/>
    </row>
    <row r="3" spans="1:28" ht="30" customHeight="1">
      <c r="A3" s="1841" t="s">
        <v>1855</v>
      </c>
      <c r="B3" s="1841"/>
      <c r="C3" s="1841"/>
      <c r="D3" s="1841"/>
      <c r="E3" s="1841"/>
      <c r="F3" s="1841"/>
      <c r="G3" s="1841"/>
      <c r="H3" s="1841"/>
      <c r="I3" s="1841"/>
      <c r="J3" s="1841"/>
      <c r="K3" s="1841"/>
      <c r="L3" s="1841"/>
      <c r="M3" s="1841"/>
      <c r="N3" s="1841"/>
      <c r="O3" s="1841"/>
      <c r="P3" s="1841"/>
      <c r="Q3" s="1841"/>
    </row>
    <row r="4" spans="1:28" ht="24.95" customHeight="1">
      <c r="A4" s="1081"/>
      <c r="B4" s="1081"/>
      <c r="C4" s="1081"/>
      <c r="D4" s="1081"/>
      <c r="E4" s="1081"/>
      <c r="F4" s="1842" t="s">
        <v>1749</v>
      </c>
      <c r="G4" s="1842"/>
      <c r="H4" s="1842"/>
      <c r="I4" s="1842"/>
      <c r="J4" s="1842"/>
      <c r="K4" s="1842"/>
      <c r="L4" s="1842"/>
      <c r="M4" s="1081"/>
      <c r="N4" s="1081"/>
      <c r="O4" s="1081"/>
      <c r="P4" s="1843" t="s">
        <v>1750</v>
      </c>
      <c r="Q4" s="1843"/>
    </row>
    <row r="5" spans="1:28" s="1084" customFormat="1" ht="40.5" customHeight="1">
      <c r="A5" s="1082" t="s">
        <v>1268</v>
      </c>
      <c r="B5" s="1083" t="s">
        <v>1433</v>
      </c>
      <c r="C5" s="1083" t="s">
        <v>1775</v>
      </c>
      <c r="D5" s="1083" t="s">
        <v>1776</v>
      </c>
      <c r="E5" s="1083" t="s">
        <v>1777</v>
      </c>
      <c r="F5" s="1083" t="s">
        <v>1778</v>
      </c>
      <c r="G5" s="1083" t="s">
        <v>1779</v>
      </c>
      <c r="H5" s="1083" t="s">
        <v>1780</v>
      </c>
      <c r="I5" s="1083" t="s">
        <v>1781</v>
      </c>
      <c r="J5" s="1083" t="s">
        <v>1782</v>
      </c>
      <c r="K5" s="1083" t="s">
        <v>1783</v>
      </c>
      <c r="L5" s="1083" t="s">
        <v>1784</v>
      </c>
      <c r="M5" s="1083" t="s">
        <v>1785</v>
      </c>
      <c r="N5" s="1083" t="s">
        <v>1795</v>
      </c>
      <c r="O5" s="1083" t="s">
        <v>1796</v>
      </c>
      <c r="P5" s="1844" t="s">
        <v>1797</v>
      </c>
      <c r="Q5" s="1844"/>
      <c r="S5" s="1085"/>
      <c r="T5" s="1085"/>
      <c r="U5" s="1085"/>
      <c r="V5" s="1085"/>
      <c r="W5" s="1085"/>
      <c r="X5" s="1085"/>
      <c r="Y5" s="1085"/>
      <c r="Z5" s="1085"/>
      <c r="AA5" s="1085"/>
      <c r="AB5" s="1085"/>
    </row>
    <row r="6" spans="1:28" s="1089" customFormat="1" ht="23.1" customHeight="1">
      <c r="A6" s="1086" t="s">
        <v>1856</v>
      </c>
      <c r="B6" s="1087">
        <v>1</v>
      </c>
      <c r="C6" s="1088" t="s">
        <v>1774</v>
      </c>
      <c r="D6" s="1088" t="s">
        <v>1774</v>
      </c>
      <c r="E6" s="1088" t="s">
        <v>1774</v>
      </c>
      <c r="F6" s="1088" t="s">
        <v>1774</v>
      </c>
      <c r="G6" s="1088" t="s">
        <v>1774</v>
      </c>
      <c r="H6" s="1088" t="s">
        <v>1774</v>
      </c>
      <c r="I6" s="1088" t="s">
        <v>1774</v>
      </c>
      <c r="J6" s="1088" t="s">
        <v>1774</v>
      </c>
      <c r="K6" s="1088" t="s">
        <v>1774</v>
      </c>
      <c r="L6" s="1088" t="s">
        <v>1774</v>
      </c>
      <c r="M6" s="1088" t="s">
        <v>1774</v>
      </c>
      <c r="N6" s="1088" t="s">
        <v>1774</v>
      </c>
      <c r="O6" s="1088" t="s">
        <v>1774</v>
      </c>
      <c r="P6" s="1839">
        <v>1</v>
      </c>
      <c r="Q6" s="1839"/>
    </row>
    <row r="7" spans="1:28" s="1074" customFormat="1" ht="23.1" customHeight="1">
      <c r="A7" s="1082" t="s">
        <v>1289</v>
      </c>
      <c r="B7" s="1087">
        <v>1</v>
      </c>
      <c r="C7" s="1088" t="s">
        <v>1774</v>
      </c>
      <c r="D7" s="1088" t="s">
        <v>1774</v>
      </c>
      <c r="E7" s="1088" t="s">
        <v>1774</v>
      </c>
      <c r="F7" s="1088" t="s">
        <v>1774</v>
      </c>
      <c r="G7" s="1088" t="s">
        <v>1774</v>
      </c>
      <c r="H7" s="1088" t="s">
        <v>1774</v>
      </c>
      <c r="I7" s="1088" t="s">
        <v>1774</v>
      </c>
      <c r="J7" s="1088" t="s">
        <v>1774</v>
      </c>
      <c r="K7" s="1088" t="s">
        <v>1774</v>
      </c>
      <c r="L7" s="1088" t="s">
        <v>1774</v>
      </c>
      <c r="M7" s="1088" t="s">
        <v>1774</v>
      </c>
      <c r="N7" s="1088" t="s">
        <v>1774</v>
      </c>
      <c r="O7" s="1088" t="s">
        <v>1774</v>
      </c>
      <c r="P7" s="1839">
        <v>1</v>
      </c>
      <c r="Q7" s="1839"/>
    </row>
    <row r="8" spans="1:28" s="1074" customFormat="1" ht="23.1" customHeight="1">
      <c r="A8" s="1090"/>
      <c r="B8" s="1091"/>
      <c r="C8" s="1092"/>
      <c r="D8" s="1092"/>
      <c r="E8" s="1092"/>
      <c r="F8" s="1092"/>
      <c r="G8" s="1092"/>
      <c r="H8" s="1092"/>
      <c r="I8" s="1092"/>
      <c r="J8" s="1092"/>
      <c r="K8" s="1092"/>
      <c r="L8" s="1092"/>
      <c r="M8" s="1092"/>
      <c r="N8" s="1092"/>
      <c r="O8" s="1092"/>
      <c r="P8" s="1839"/>
      <c r="Q8" s="1839"/>
    </row>
    <row r="9" spans="1:28" s="1074" customFormat="1" ht="23.1" customHeight="1">
      <c r="A9" s="1090"/>
      <c r="B9" s="1091"/>
      <c r="C9" s="1092"/>
      <c r="D9" s="1092"/>
      <c r="E9" s="1092"/>
      <c r="F9" s="1092"/>
      <c r="G9" s="1092"/>
      <c r="H9" s="1092"/>
      <c r="I9" s="1092"/>
      <c r="J9" s="1092"/>
      <c r="K9" s="1092"/>
      <c r="L9" s="1092"/>
      <c r="M9" s="1092"/>
      <c r="N9" s="1092"/>
      <c r="O9" s="1092"/>
      <c r="P9" s="1839"/>
      <c r="Q9" s="1839"/>
    </row>
    <row r="10" spans="1:28" s="1074" customFormat="1" ht="23.1" customHeight="1">
      <c r="A10" s="1090"/>
      <c r="B10" s="1091"/>
      <c r="C10" s="1092"/>
      <c r="D10" s="1092"/>
      <c r="E10" s="1092"/>
      <c r="F10" s="1092"/>
      <c r="G10" s="1092"/>
      <c r="H10" s="1092"/>
      <c r="I10" s="1092"/>
      <c r="J10" s="1092"/>
      <c r="K10" s="1092"/>
      <c r="L10" s="1092"/>
      <c r="M10" s="1092"/>
      <c r="N10" s="1092"/>
      <c r="O10" s="1092"/>
      <c r="P10" s="1839"/>
      <c r="Q10" s="1839"/>
    </row>
    <row r="11" spans="1:28" s="1074" customFormat="1" ht="23.1" customHeight="1">
      <c r="A11" s="1090"/>
      <c r="B11" s="1091"/>
      <c r="C11" s="1092"/>
      <c r="D11" s="1092"/>
      <c r="E11" s="1092"/>
      <c r="F11" s="1092"/>
      <c r="G11" s="1092"/>
      <c r="H11" s="1092"/>
      <c r="I11" s="1092"/>
      <c r="J11" s="1092"/>
      <c r="K11" s="1092"/>
      <c r="L11" s="1092"/>
      <c r="M11" s="1092"/>
      <c r="N11" s="1092"/>
      <c r="O11" s="1092"/>
      <c r="P11" s="1839"/>
      <c r="Q11" s="1839"/>
    </row>
    <row r="12" spans="1:28" s="1074" customFormat="1" ht="23.1" customHeight="1">
      <c r="A12" s="1090"/>
      <c r="B12" s="1091"/>
      <c r="C12" s="1092"/>
      <c r="D12" s="1092"/>
      <c r="E12" s="1092"/>
      <c r="F12" s="1092"/>
      <c r="G12" s="1092"/>
      <c r="H12" s="1092"/>
      <c r="I12" s="1092"/>
      <c r="J12" s="1092"/>
      <c r="K12" s="1092"/>
      <c r="L12" s="1092"/>
      <c r="M12" s="1092"/>
      <c r="N12" s="1092"/>
      <c r="O12" s="1092"/>
      <c r="P12" s="1839"/>
      <c r="Q12" s="1839"/>
    </row>
    <row r="13" spans="1:28" s="1074" customFormat="1" ht="23.1" customHeight="1">
      <c r="A13" s="1090"/>
      <c r="B13" s="1091"/>
      <c r="C13" s="1092"/>
      <c r="D13" s="1092"/>
      <c r="E13" s="1092"/>
      <c r="F13" s="1092"/>
      <c r="G13" s="1092"/>
      <c r="H13" s="1092"/>
      <c r="I13" s="1092"/>
      <c r="J13" s="1092"/>
      <c r="K13" s="1092"/>
      <c r="L13" s="1092"/>
      <c r="M13" s="1092"/>
      <c r="N13" s="1092"/>
      <c r="O13" s="1092"/>
      <c r="P13" s="1839"/>
      <c r="Q13" s="1839"/>
    </row>
    <row r="14" spans="1:28" s="1074" customFormat="1" ht="23.1" customHeight="1">
      <c r="A14" s="1090"/>
      <c r="B14" s="1091"/>
      <c r="C14" s="1092"/>
      <c r="D14" s="1092"/>
      <c r="E14" s="1092"/>
      <c r="F14" s="1092"/>
      <c r="G14" s="1092"/>
      <c r="H14" s="1092"/>
      <c r="I14" s="1092"/>
      <c r="J14" s="1092"/>
      <c r="K14" s="1092"/>
      <c r="L14" s="1092"/>
      <c r="M14" s="1092"/>
      <c r="N14" s="1092"/>
      <c r="O14" s="1092"/>
      <c r="P14" s="1839"/>
      <c r="Q14" s="1839"/>
    </row>
    <row r="15" spans="1:28" s="1074" customFormat="1" ht="23.1" customHeight="1">
      <c r="A15" s="1090"/>
      <c r="B15" s="1091"/>
      <c r="C15" s="1092"/>
      <c r="D15" s="1092"/>
      <c r="E15" s="1092"/>
      <c r="F15" s="1092"/>
      <c r="G15" s="1092"/>
      <c r="H15" s="1092"/>
      <c r="I15" s="1092"/>
      <c r="J15" s="1092"/>
      <c r="K15" s="1092"/>
      <c r="L15" s="1092"/>
      <c r="M15" s="1092"/>
      <c r="N15" s="1092"/>
      <c r="O15" s="1092"/>
      <c r="P15" s="1839"/>
      <c r="Q15" s="1839"/>
    </row>
    <row r="16" spans="1:28" s="1074" customFormat="1" ht="23.1" customHeight="1">
      <c r="A16" s="1090"/>
      <c r="B16" s="1091"/>
      <c r="C16" s="1092"/>
      <c r="D16" s="1092"/>
      <c r="E16" s="1092"/>
      <c r="F16" s="1092"/>
      <c r="G16" s="1092"/>
      <c r="H16" s="1092"/>
      <c r="I16" s="1092"/>
      <c r="J16" s="1092"/>
      <c r="K16" s="1092"/>
      <c r="L16" s="1092"/>
      <c r="M16" s="1092"/>
      <c r="N16" s="1092"/>
      <c r="O16" s="1092"/>
      <c r="P16" s="1839"/>
      <c r="Q16" s="1839"/>
    </row>
    <row r="17" spans="1:18" s="1074" customFormat="1" ht="23.1" customHeight="1">
      <c r="A17" s="1090"/>
      <c r="B17" s="1091"/>
      <c r="C17" s="1092"/>
      <c r="D17" s="1092"/>
      <c r="E17" s="1092"/>
      <c r="F17" s="1092"/>
      <c r="G17" s="1092"/>
      <c r="H17" s="1092"/>
      <c r="I17" s="1092"/>
      <c r="J17" s="1092"/>
      <c r="K17" s="1092"/>
      <c r="L17" s="1092"/>
      <c r="M17" s="1092"/>
      <c r="N17" s="1092"/>
      <c r="O17" s="1092"/>
      <c r="P17" s="1839"/>
      <c r="Q17" s="1839"/>
    </row>
    <row r="18" spans="1:18" s="1074" customFormat="1" ht="23.1" customHeight="1">
      <c r="A18" s="1090"/>
      <c r="B18" s="1091"/>
      <c r="C18" s="1092"/>
      <c r="D18" s="1092"/>
      <c r="E18" s="1092"/>
      <c r="F18" s="1092"/>
      <c r="G18" s="1092"/>
      <c r="H18" s="1092"/>
      <c r="I18" s="1092"/>
      <c r="J18" s="1092"/>
      <c r="K18" s="1092"/>
      <c r="L18" s="1092"/>
      <c r="M18" s="1092"/>
      <c r="N18" s="1092"/>
      <c r="O18" s="1092"/>
      <c r="P18" s="1839"/>
      <c r="Q18" s="1839"/>
    </row>
    <row r="19" spans="1:18" s="1074" customFormat="1" ht="23.1" customHeight="1">
      <c r="A19" s="1090"/>
      <c r="B19" s="1091"/>
      <c r="C19" s="1092"/>
      <c r="D19" s="1092"/>
      <c r="E19" s="1092"/>
      <c r="F19" s="1092"/>
      <c r="G19" s="1092"/>
      <c r="H19" s="1092"/>
      <c r="I19" s="1092"/>
      <c r="J19" s="1092"/>
      <c r="K19" s="1092"/>
      <c r="L19" s="1092"/>
      <c r="M19" s="1092"/>
      <c r="N19" s="1092"/>
      <c r="O19" s="1092"/>
      <c r="P19" s="1839"/>
      <c r="Q19" s="1839"/>
    </row>
    <row r="20" spans="1:18" s="1074" customFormat="1" ht="23.1" customHeight="1">
      <c r="A20" s="1093"/>
      <c r="B20" s="1094"/>
      <c r="C20" s="1095"/>
      <c r="D20" s="1095"/>
      <c r="E20" s="1095"/>
      <c r="F20" s="1095"/>
      <c r="G20" s="1095"/>
      <c r="H20" s="1095"/>
      <c r="I20" s="1095"/>
      <c r="J20" s="1095"/>
      <c r="K20" s="1095"/>
      <c r="L20" s="1095"/>
      <c r="N20" s="1095"/>
      <c r="O20" s="1095"/>
      <c r="P20" s="1095"/>
      <c r="Q20" s="1095"/>
      <c r="R20" s="1095"/>
    </row>
    <row r="21" spans="1:18" s="1074" customFormat="1" ht="9" customHeight="1">
      <c r="A21" s="1096"/>
      <c r="B21" s="1094"/>
      <c r="C21" s="1095"/>
      <c r="D21" s="1095"/>
      <c r="E21" s="1095"/>
      <c r="F21" s="1095"/>
      <c r="G21" s="1095"/>
      <c r="H21" s="1095"/>
      <c r="I21" s="1095"/>
      <c r="J21" s="1095"/>
      <c r="K21" s="1095"/>
      <c r="L21" s="1095"/>
      <c r="N21" s="1095"/>
      <c r="O21" s="1095"/>
      <c r="P21" s="1095"/>
      <c r="Q21" s="1095"/>
      <c r="R21" s="1095"/>
    </row>
    <row r="22" spans="1:18" s="1074" customFormat="1" ht="16.5" customHeight="1">
      <c r="A22" s="1073" t="s">
        <v>960</v>
      </c>
      <c r="C22" s="1075"/>
      <c r="D22" s="1075"/>
      <c r="E22" s="1075"/>
      <c r="F22" s="1075"/>
      <c r="G22" s="1075"/>
      <c r="H22" s="1075"/>
      <c r="I22" s="1075"/>
      <c r="J22" s="1075"/>
      <c r="K22" s="1075"/>
      <c r="L22" s="1076"/>
      <c r="M22" s="1840" t="s">
        <v>1136</v>
      </c>
      <c r="N22" s="1840"/>
      <c r="O22" s="1840" t="s">
        <v>1745</v>
      </c>
      <c r="P22" s="1840"/>
      <c r="Q22" s="1840"/>
    </row>
    <row r="23" spans="1:18" s="1074" customFormat="1" ht="20.100000000000001" customHeight="1">
      <c r="A23" s="1079" t="s">
        <v>1262</v>
      </c>
      <c r="B23" s="1080" t="s">
        <v>1746</v>
      </c>
      <c r="C23" s="1075"/>
      <c r="D23" s="1075"/>
      <c r="E23" s="1075"/>
      <c r="F23" s="1075"/>
      <c r="G23" s="1075"/>
      <c r="H23" s="1075"/>
      <c r="I23" s="1075"/>
      <c r="J23" s="1075"/>
      <c r="K23" s="1075"/>
      <c r="L23" s="1076"/>
      <c r="M23" s="1840" t="s">
        <v>1831</v>
      </c>
      <c r="N23" s="1840"/>
      <c r="O23" s="1840" t="s">
        <v>1854</v>
      </c>
      <c r="P23" s="1840"/>
      <c r="Q23" s="1840"/>
    </row>
    <row r="24" spans="1:18" s="1074" customFormat="1" ht="30" customHeight="1">
      <c r="A24" s="1841" t="s">
        <v>1857</v>
      </c>
      <c r="B24" s="1841"/>
      <c r="C24" s="1841"/>
      <c r="D24" s="1841"/>
      <c r="E24" s="1841"/>
      <c r="F24" s="1841"/>
      <c r="G24" s="1841"/>
      <c r="H24" s="1841"/>
      <c r="I24" s="1841"/>
      <c r="J24" s="1841"/>
      <c r="K24" s="1841"/>
      <c r="L24" s="1841"/>
      <c r="M24" s="1841"/>
      <c r="N24" s="1841"/>
      <c r="O24" s="1841"/>
      <c r="P24" s="1841"/>
      <c r="Q24" s="1841"/>
    </row>
    <row r="25" spans="1:18" s="1074" customFormat="1" ht="20.100000000000001" customHeight="1">
      <c r="A25" s="1081"/>
      <c r="B25" s="1081"/>
      <c r="C25" s="1081"/>
      <c r="D25" s="1081"/>
      <c r="E25" s="1081"/>
      <c r="F25" s="1842" t="s">
        <v>1749</v>
      </c>
      <c r="G25" s="1842"/>
      <c r="H25" s="1842"/>
      <c r="I25" s="1842"/>
      <c r="J25" s="1842"/>
      <c r="K25" s="1842"/>
      <c r="L25" s="1842"/>
      <c r="M25" s="1081"/>
      <c r="N25" s="1081"/>
      <c r="O25" s="1081"/>
      <c r="P25" s="1843" t="s">
        <v>1750</v>
      </c>
      <c r="Q25" s="1843"/>
    </row>
    <row r="26" spans="1:18" s="1074" customFormat="1" ht="18.75" customHeight="1">
      <c r="A26" s="1845" t="s">
        <v>1268</v>
      </c>
      <c r="B26" s="1844" t="s">
        <v>1798</v>
      </c>
      <c r="C26" s="1844" t="s">
        <v>1799</v>
      </c>
      <c r="D26" s="1844" t="s">
        <v>1800</v>
      </c>
      <c r="E26" s="1844" t="s">
        <v>1801</v>
      </c>
      <c r="F26" s="1844" t="s">
        <v>1802</v>
      </c>
      <c r="G26" s="1844" t="s">
        <v>1803</v>
      </c>
      <c r="H26" s="1844" t="s">
        <v>1804</v>
      </c>
      <c r="I26" s="1844" t="s">
        <v>1805</v>
      </c>
      <c r="J26" s="1844" t="s">
        <v>1159</v>
      </c>
      <c r="K26" s="1839"/>
      <c r="L26" s="1839"/>
      <c r="M26" s="1839"/>
      <c r="N26" s="1839"/>
      <c r="O26" s="1839"/>
      <c r="P26" s="1846"/>
      <c r="Q26" s="1846"/>
    </row>
    <row r="27" spans="1:18" s="1074" customFormat="1" ht="18.75" customHeight="1">
      <c r="A27" s="1845"/>
      <c r="B27" s="1844"/>
      <c r="C27" s="1844"/>
      <c r="D27" s="1844"/>
      <c r="E27" s="1844"/>
      <c r="F27" s="1844"/>
      <c r="G27" s="1844"/>
      <c r="H27" s="1844"/>
      <c r="I27" s="1844"/>
      <c r="J27" s="1844"/>
      <c r="K27" s="1839"/>
      <c r="L27" s="1839"/>
      <c r="M27" s="1839"/>
      <c r="N27" s="1839"/>
      <c r="O27" s="1839"/>
      <c r="P27" s="1846"/>
      <c r="Q27" s="1846"/>
    </row>
    <row r="28" spans="1:18" s="1074" customFormat="1" ht="30" customHeight="1">
      <c r="A28" s="1086" t="s">
        <v>1856</v>
      </c>
      <c r="B28" s="1097" t="s">
        <v>1774</v>
      </c>
      <c r="C28" s="1097" t="s">
        <v>1774</v>
      </c>
      <c r="D28" s="1097" t="s">
        <v>1774</v>
      </c>
      <c r="E28" s="1097" t="s">
        <v>1774</v>
      </c>
      <c r="F28" s="1097" t="s">
        <v>1774</v>
      </c>
      <c r="G28" s="1097" t="s">
        <v>1774</v>
      </c>
      <c r="H28" s="1097" t="s">
        <v>1774</v>
      </c>
      <c r="I28" s="1097" t="s">
        <v>1774</v>
      </c>
      <c r="J28" s="1097" t="s">
        <v>1774</v>
      </c>
      <c r="K28" s="1087"/>
      <c r="L28" s="1088"/>
      <c r="M28" s="1088"/>
      <c r="N28" s="1088"/>
      <c r="O28" s="1088"/>
      <c r="P28" s="1846"/>
      <c r="Q28" s="1846"/>
    </row>
    <row r="29" spans="1:18" s="1074" customFormat="1" ht="23.1" customHeight="1">
      <c r="A29" s="1090"/>
      <c r="B29" s="1091"/>
      <c r="C29" s="1092"/>
      <c r="D29" s="1092"/>
      <c r="E29" s="1092"/>
      <c r="F29" s="1092"/>
      <c r="G29" s="1092"/>
      <c r="H29" s="1092"/>
      <c r="I29" s="1092"/>
      <c r="J29" s="1092"/>
      <c r="K29" s="1092"/>
      <c r="L29" s="1092"/>
      <c r="M29" s="1092"/>
      <c r="N29" s="1092"/>
      <c r="O29" s="1092"/>
      <c r="P29" s="1846"/>
      <c r="Q29" s="1846"/>
    </row>
    <row r="30" spans="1:18" s="1074" customFormat="1" ht="23.1" customHeight="1">
      <c r="A30" s="1090"/>
      <c r="B30" s="1091"/>
      <c r="C30" s="1092"/>
      <c r="D30" s="1092"/>
      <c r="E30" s="1092"/>
      <c r="F30" s="1092"/>
      <c r="G30" s="1092"/>
      <c r="H30" s="1092"/>
      <c r="I30" s="1092"/>
      <c r="J30" s="1092"/>
      <c r="K30" s="1092"/>
      <c r="L30" s="1092"/>
      <c r="M30" s="1092"/>
      <c r="N30" s="1092"/>
      <c r="O30" s="1092"/>
      <c r="P30" s="1846"/>
      <c r="Q30" s="1846"/>
    </row>
    <row r="31" spans="1:18" s="1074" customFormat="1" ht="23.1" customHeight="1">
      <c r="A31" s="1090"/>
      <c r="B31" s="1091"/>
      <c r="C31" s="1092"/>
      <c r="D31" s="1092"/>
      <c r="E31" s="1092"/>
      <c r="F31" s="1092"/>
      <c r="G31" s="1092"/>
      <c r="H31" s="1092"/>
      <c r="I31" s="1092"/>
      <c r="J31" s="1092"/>
      <c r="K31" s="1092"/>
      <c r="L31" s="1092"/>
      <c r="M31" s="1092"/>
      <c r="N31" s="1092"/>
      <c r="O31" s="1092"/>
      <c r="P31" s="1846"/>
      <c r="Q31" s="1846"/>
    </row>
    <row r="32" spans="1:18" s="1074" customFormat="1" ht="23.1" customHeight="1">
      <c r="A32" s="1090"/>
      <c r="B32" s="1091"/>
      <c r="C32" s="1092"/>
      <c r="D32" s="1092"/>
      <c r="E32" s="1092"/>
      <c r="F32" s="1092"/>
      <c r="G32" s="1092"/>
      <c r="H32" s="1092"/>
      <c r="I32" s="1092"/>
      <c r="J32" s="1092"/>
      <c r="K32" s="1092"/>
      <c r="L32" s="1092"/>
      <c r="M32" s="1092"/>
      <c r="N32" s="1092"/>
      <c r="O32" s="1092"/>
      <c r="P32" s="1846"/>
      <c r="Q32" s="1846"/>
    </row>
    <row r="33" spans="1:32" s="1074" customFormat="1" ht="23.1" customHeight="1">
      <c r="A33" s="1090"/>
      <c r="B33" s="1091"/>
      <c r="C33" s="1092"/>
      <c r="D33" s="1092"/>
      <c r="E33" s="1092"/>
      <c r="F33" s="1092"/>
      <c r="G33" s="1092"/>
      <c r="H33" s="1092"/>
      <c r="I33" s="1092"/>
      <c r="J33" s="1092"/>
      <c r="K33" s="1092"/>
      <c r="L33" s="1092"/>
      <c r="M33" s="1092"/>
      <c r="N33" s="1092"/>
      <c r="O33" s="1092"/>
      <c r="P33" s="1846"/>
      <c r="Q33" s="1846"/>
    </row>
    <row r="34" spans="1:32" s="1074" customFormat="1" ht="23.1" customHeight="1">
      <c r="A34" s="1090"/>
      <c r="B34" s="1091"/>
      <c r="C34" s="1092"/>
      <c r="D34" s="1092"/>
      <c r="E34" s="1092"/>
      <c r="F34" s="1092"/>
      <c r="G34" s="1092"/>
      <c r="H34" s="1092"/>
      <c r="I34" s="1092"/>
      <c r="J34" s="1092"/>
      <c r="K34" s="1092"/>
      <c r="L34" s="1092"/>
      <c r="M34" s="1092"/>
      <c r="N34" s="1092"/>
      <c r="O34" s="1092"/>
      <c r="P34" s="1846"/>
      <c r="Q34" s="1846"/>
    </row>
    <row r="35" spans="1:32" s="1074" customFormat="1" ht="23.1" customHeight="1">
      <c r="A35" s="1090"/>
      <c r="B35" s="1091"/>
      <c r="C35" s="1092"/>
      <c r="D35" s="1092"/>
      <c r="E35" s="1092"/>
      <c r="F35" s="1092"/>
      <c r="G35" s="1092"/>
      <c r="H35" s="1092"/>
      <c r="I35" s="1092"/>
      <c r="J35" s="1092"/>
      <c r="K35" s="1092"/>
      <c r="L35" s="1092"/>
      <c r="M35" s="1092"/>
      <c r="N35" s="1092"/>
      <c r="O35" s="1092"/>
      <c r="P35" s="1846"/>
      <c r="Q35" s="1846"/>
    </row>
    <row r="36" spans="1:32" s="1074" customFormat="1" ht="23.1" customHeight="1">
      <c r="A36" s="1090"/>
      <c r="B36" s="1091"/>
      <c r="C36" s="1092"/>
      <c r="D36" s="1092"/>
      <c r="E36" s="1092"/>
      <c r="F36" s="1092"/>
      <c r="G36" s="1092"/>
      <c r="H36" s="1092"/>
      <c r="I36" s="1092"/>
      <c r="J36" s="1092"/>
      <c r="K36" s="1092"/>
      <c r="L36" s="1092"/>
      <c r="M36" s="1092"/>
      <c r="N36" s="1092"/>
      <c r="O36" s="1092"/>
      <c r="P36" s="1846"/>
      <c r="Q36" s="1846"/>
    </row>
    <row r="37" spans="1:32" s="1074" customFormat="1" ht="23.1" customHeight="1">
      <c r="A37" s="1090"/>
      <c r="B37" s="1091"/>
      <c r="C37" s="1092"/>
      <c r="D37" s="1092"/>
      <c r="E37" s="1092"/>
      <c r="F37" s="1092"/>
      <c r="G37" s="1092"/>
      <c r="H37" s="1092"/>
      <c r="I37" s="1092"/>
      <c r="J37" s="1092"/>
      <c r="K37" s="1092"/>
      <c r="L37" s="1092"/>
      <c r="M37" s="1092"/>
      <c r="N37" s="1092"/>
      <c r="O37" s="1092"/>
      <c r="P37" s="1846"/>
      <c r="Q37" s="1846"/>
    </row>
    <row r="38" spans="1:32" s="1074" customFormat="1" ht="23.1" customHeight="1">
      <c r="A38" s="1090"/>
      <c r="B38" s="1091"/>
      <c r="C38" s="1092"/>
      <c r="D38" s="1092"/>
      <c r="E38" s="1092"/>
      <c r="F38" s="1092"/>
      <c r="G38" s="1092"/>
      <c r="H38" s="1092"/>
      <c r="I38" s="1092"/>
      <c r="J38" s="1092"/>
      <c r="K38" s="1092"/>
      <c r="L38" s="1092"/>
      <c r="M38" s="1092"/>
      <c r="N38" s="1092"/>
      <c r="O38" s="1092"/>
      <c r="P38" s="1846"/>
      <c r="Q38" s="1846"/>
    </row>
    <row r="39" spans="1:32" s="1074" customFormat="1" ht="23.1" customHeight="1">
      <c r="A39" s="1090"/>
      <c r="B39" s="1091"/>
      <c r="C39" s="1092"/>
      <c r="D39" s="1092"/>
      <c r="E39" s="1092"/>
      <c r="F39" s="1092"/>
      <c r="G39" s="1092"/>
      <c r="H39" s="1092"/>
      <c r="I39" s="1092"/>
      <c r="J39" s="1092"/>
      <c r="K39" s="1092"/>
      <c r="L39" s="1092"/>
      <c r="M39" s="1092"/>
      <c r="N39" s="1092"/>
      <c r="O39" s="1092"/>
      <c r="P39" s="1846"/>
      <c r="Q39" s="1846"/>
    </row>
    <row r="40" spans="1:32" s="1074" customFormat="1" ht="23.1" customHeight="1">
      <c r="A40" s="1090"/>
      <c r="B40" s="1091"/>
      <c r="C40" s="1092"/>
      <c r="D40" s="1092"/>
      <c r="E40" s="1092"/>
      <c r="F40" s="1092"/>
      <c r="G40" s="1092"/>
      <c r="H40" s="1092"/>
      <c r="I40" s="1092"/>
      <c r="J40" s="1092"/>
      <c r="K40" s="1092"/>
      <c r="L40" s="1092"/>
      <c r="M40" s="1092"/>
      <c r="N40" s="1092"/>
      <c r="O40" s="1092"/>
      <c r="P40" s="1846"/>
      <c r="Q40" s="1846"/>
    </row>
    <row r="41" spans="1:32" s="1074" customFormat="1" ht="23.1" customHeight="1">
      <c r="A41" s="1090"/>
      <c r="B41" s="1091"/>
      <c r="C41" s="1092"/>
      <c r="D41" s="1092"/>
      <c r="E41" s="1092"/>
      <c r="F41" s="1092"/>
      <c r="G41" s="1092"/>
      <c r="H41" s="1092"/>
      <c r="I41" s="1092"/>
      <c r="J41" s="1092"/>
      <c r="K41" s="1092"/>
      <c r="L41" s="1092"/>
      <c r="M41" s="1092"/>
      <c r="N41" s="1092"/>
      <c r="O41" s="1092"/>
      <c r="P41" s="1846"/>
      <c r="Q41" s="1846"/>
    </row>
    <row r="42" spans="1:32" s="530" customFormat="1" ht="23.1" customHeight="1">
      <c r="A42" s="669" t="s">
        <v>1293</v>
      </c>
      <c r="B42" s="525"/>
      <c r="C42" s="525"/>
      <c r="D42" s="526"/>
      <c r="E42" s="527"/>
      <c r="F42" s="527"/>
      <c r="G42" s="526"/>
      <c r="H42" s="526"/>
      <c r="I42" s="526"/>
      <c r="J42" s="527"/>
      <c r="K42" s="527"/>
      <c r="L42" s="526"/>
      <c r="M42" s="525"/>
      <c r="N42" s="525"/>
      <c r="O42" s="527"/>
      <c r="P42" s="528"/>
      <c r="Q42" s="528"/>
      <c r="R42" s="1074"/>
      <c r="S42" s="1074"/>
      <c r="T42" s="1074"/>
      <c r="U42" s="1074"/>
      <c r="V42" s="1074"/>
    </row>
    <row r="43" spans="1:32" s="530" customFormat="1" ht="21.75" customHeight="1">
      <c r="A43" s="536" t="s">
        <v>996</v>
      </c>
      <c r="B43" s="532"/>
      <c r="C43" s="532"/>
      <c r="D43" s="536" t="s">
        <v>997</v>
      </c>
      <c r="G43" s="532" t="s">
        <v>1035</v>
      </c>
      <c r="K43" s="536" t="s">
        <v>1295</v>
      </c>
      <c r="M43" s="532"/>
      <c r="O43" s="530" t="s">
        <v>1808</v>
      </c>
      <c r="R43" s="1074"/>
      <c r="S43" s="1074"/>
      <c r="T43" s="1074"/>
      <c r="U43" s="1074"/>
      <c r="V43" s="1074"/>
    </row>
    <row r="44" spans="1:32" s="530" customFormat="1" ht="21.75" customHeight="1">
      <c r="G44" s="532" t="s">
        <v>1037</v>
      </c>
      <c r="H44" s="532"/>
      <c r="I44" s="532"/>
      <c r="M44" s="532"/>
      <c r="N44" s="536"/>
      <c r="R44" s="1074"/>
      <c r="S44" s="1074"/>
      <c r="T44" s="1074"/>
      <c r="U44" s="1074"/>
      <c r="V44" s="1074"/>
    </row>
    <row r="45" spans="1:32" s="1100" customFormat="1" ht="21.95" customHeight="1">
      <c r="A45" s="1098" t="s">
        <v>1858</v>
      </c>
      <c r="B45" s="1099"/>
      <c r="C45" s="1099"/>
      <c r="D45" s="1099"/>
      <c r="E45" s="1099"/>
      <c r="F45" s="1099"/>
      <c r="G45" s="1099"/>
      <c r="H45" s="1099"/>
      <c r="I45" s="1099"/>
      <c r="J45" s="1099"/>
      <c r="K45" s="1099"/>
      <c r="L45" s="1099"/>
      <c r="M45" s="1099"/>
      <c r="N45" s="1099"/>
      <c r="O45" s="1099"/>
      <c r="P45" s="1099"/>
      <c r="Q45" s="1099"/>
      <c r="R45" s="1099"/>
      <c r="S45" s="1099"/>
      <c r="T45" s="1099"/>
      <c r="U45" s="1099"/>
      <c r="V45" s="1099"/>
      <c r="W45" s="1099"/>
      <c r="X45" s="1099"/>
      <c r="Y45" s="1099"/>
      <c r="Z45" s="1099"/>
      <c r="AA45" s="1099"/>
      <c r="AB45" s="1099"/>
      <c r="AC45" s="1099"/>
    </row>
    <row r="46" spans="1:32" s="1101" customFormat="1" ht="21.95" customHeight="1">
      <c r="A46" s="1098" t="s">
        <v>1411</v>
      </c>
      <c r="C46" s="1102"/>
      <c r="D46" s="1102"/>
      <c r="E46" s="1102"/>
      <c r="F46" s="1102"/>
      <c r="G46" s="1102"/>
      <c r="H46" s="1102"/>
      <c r="I46" s="1102"/>
      <c r="J46" s="1102"/>
      <c r="K46" s="1102"/>
      <c r="L46" s="1102"/>
      <c r="M46" s="1102"/>
      <c r="N46" s="1102"/>
      <c r="O46" s="1102"/>
      <c r="P46" s="1102"/>
      <c r="Q46" s="1102"/>
      <c r="R46" s="1102"/>
      <c r="S46" s="1102"/>
      <c r="T46" s="1102"/>
      <c r="U46" s="1102"/>
      <c r="V46" s="1102"/>
      <c r="W46" s="1102"/>
      <c r="X46" s="1102"/>
      <c r="Y46" s="1102"/>
      <c r="Z46" s="1102"/>
      <c r="AA46" s="1102"/>
      <c r="AB46" s="1102"/>
      <c r="AC46" s="1102"/>
      <c r="AD46" s="1102"/>
      <c r="AE46" s="1102"/>
      <c r="AF46" s="1102"/>
    </row>
    <row r="47" spans="1:32" s="1074" customFormat="1" ht="21.95" customHeight="1">
      <c r="A47" s="1098" t="s">
        <v>1809</v>
      </c>
      <c r="B47" s="1099"/>
      <c r="C47" s="1099"/>
      <c r="D47" s="1099"/>
      <c r="E47" s="1099"/>
      <c r="F47" s="1099"/>
      <c r="G47" s="1099"/>
      <c r="H47" s="1099"/>
      <c r="I47" s="1099"/>
      <c r="J47" s="1099"/>
      <c r="K47" s="1099"/>
      <c r="L47" s="1099"/>
      <c r="M47" s="1099"/>
      <c r="N47" s="1099"/>
      <c r="O47" s="1099"/>
      <c r="P47" s="1099"/>
      <c r="Q47" s="1099"/>
      <c r="R47" s="1099"/>
      <c r="S47" s="1099"/>
      <c r="T47" s="1099"/>
      <c r="U47" s="1099"/>
      <c r="V47" s="1099"/>
      <c r="W47" s="1099"/>
      <c r="X47" s="1099"/>
      <c r="Y47" s="1099"/>
      <c r="Z47" s="1099"/>
      <c r="AA47" s="1099"/>
      <c r="AB47" s="1099"/>
      <c r="AC47" s="1099"/>
      <c r="AD47" s="1099"/>
      <c r="AE47" s="1099"/>
      <c r="AF47" s="1099"/>
    </row>
    <row r="48" spans="1:32" s="1101" customFormat="1" ht="16.5">
      <c r="A48" s="1103"/>
      <c r="B48" s="1102"/>
      <c r="C48" s="1103"/>
      <c r="D48" s="1103"/>
      <c r="E48" s="1103"/>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15" type="noConversion"/>
  <hyperlinks>
    <hyperlink ref="R2" location="預告統計資料發布時間表!A1" display="回發布時間表" xr:uid="{ADC95DDC-28AF-404F-B309-7640B5ECD647}"/>
  </hyperlinks>
  <pageMargins left="0.39370078740157505" right="0.39370078740157505" top="0.39370078740157505" bottom="0.39370078740157505" header="0" footer="0"/>
  <pageSetup paperSize="0" scale="69" fitToWidth="0" fitToHeight="0" orientation="landscape" horizontalDpi="0" verticalDpi="0" copie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544C-1774-459B-9AF1-F32F2174C1BC}">
  <sheetPr>
    <pageSetUpPr fitToPage="1"/>
  </sheetPr>
  <dimension ref="A1:O41"/>
  <sheetViews>
    <sheetView zoomScale="80" zoomScaleNormal="80" workbookViewId="0">
      <selection activeCell="H2" sqref="H2"/>
    </sheetView>
  </sheetViews>
  <sheetFormatPr defaultColWidth="7" defaultRowHeight="15.75"/>
  <cols>
    <col min="1" max="1" width="18.25" style="139" customWidth="1"/>
    <col min="2" max="2" width="15.375" style="139" customWidth="1"/>
    <col min="3" max="3" width="35.125" style="139" customWidth="1"/>
    <col min="4" max="5" width="17.625" style="139" customWidth="1"/>
    <col min="6" max="6" width="19.125" style="139" customWidth="1"/>
    <col min="7" max="7" width="17.625" style="139" customWidth="1"/>
    <col min="8" max="8" width="13.75" style="139" customWidth="1"/>
    <col min="9" max="16384" width="7" style="139"/>
  </cols>
  <sheetData>
    <row r="1" spans="1:9" ht="17.25" customHeight="1" thickBot="1">
      <c r="A1" s="138" t="s">
        <v>830</v>
      </c>
      <c r="D1" s="138" t="s">
        <v>782</v>
      </c>
      <c r="E1" s="1317" t="s">
        <v>783</v>
      </c>
      <c r="F1" s="1318"/>
      <c r="G1" s="1319"/>
      <c r="H1" s="140"/>
      <c r="I1" s="140"/>
    </row>
    <row r="2" spans="1:9" ht="16.5" thickBot="1">
      <c r="A2" s="138" t="s">
        <v>831</v>
      </c>
      <c r="B2" s="141" t="s">
        <v>832</v>
      </c>
      <c r="C2" s="142"/>
      <c r="D2" s="138" t="s">
        <v>833</v>
      </c>
      <c r="E2" s="1320" t="s">
        <v>834</v>
      </c>
      <c r="F2" s="1318"/>
      <c r="G2" s="1319"/>
      <c r="H2" s="1" t="s">
        <v>12</v>
      </c>
      <c r="I2" s="140"/>
    </row>
    <row r="3" spans="1:9" ht="57.75" customHeight="1">
      <c r="A3" s="1321" t="s">
        <v>835</v>
      </c>
      <c r="B3" s="1321"/>
      <c r="C3" s="1321"/>
      <c r="D3" s="1321"/>
      <c r="E3" s="1321"/>
      <c r="F3" s="1321"/>
      <c r="G3" s="1321"/>
    </row>
    <row r="4" spans="1:9">
      <c r="A4" s="1322"/>
      <c r="B4" s="1322"/>
      <c r="C4" s="1322"/>
      <c r="D4" s="1322"/>
      <c r="E4" s="1322"/>
      <c r="F4" s="1322"/>
      <c r="G4" s="1322"/>
    </row>
    <row r="5" spans="1:9" ht="18.75" customHeight="1" thickBot="1">
      <c r="A5" s="1323" t="s">
        <v>1859</v>
      </c>
      <c r="B5" s="1323"/>
      <c r="C5" s="1323"/>
      <c r="D5" s="1323"/>
      <c r="E5" s="1323"/>
      <c r="F5" s="1323"/>
      <c r="G5" s="1323"/>
    </row>
    <row r="6" spans="1:9" ht="19.5" customHeight="1">
      <c r="A6" s="1309" t="s">
        <v>790</v>
      </c>
      <c r="B6" s="1309"/>
      <c r="C6" s="1310"/>
      <c r="D6" s="1313" t="s">
        <v>837</v>
      </c>
      <c r="E6" s="143"/>
      <c r="F6" s="143"/>
      <c r="G6" s="1315" t="s">
        <v>838</v>
      </c>
    </row>
    <row r="7" spans="1:9" ht="48" customHeight="1" thickBot="1">
      <c r="A7" s="1311"/>
      <c r="B7" s="1311"/>
      <c r="C7" s="1312"/>
      <c r="D7" s="1314"/>
      <c r="E7" s="144" t="s">
        <v>839</v>
      </c>
      <c r="F7" s="145" t="s">
        <v>840</v>
      </c>
      <c r="G7" s="1316"/>
    </row>
    <row r="8" spans="1:9" ht="32.1" customHeight="1" thickBot="1">
      <c r="A8" s="1330" t="s">
        <v>841</v>
      </c>
      <c r="B8" s="1332" t="s">
        <v>842</v>
      </c>
      <c r="C8" s="1333"/>
      <c r="D8" s="146" t="s">
        <v>1860</v>
      </c>
      <c r="E8" s="147">
        <v>0</v>
      </c>
      <c r="F8" s="148">
        <v>0</v>
      </c>
      <c r="G8" s="149" t="s">
        <v>1492</v>
      </c>
    </row>
    <row r="9" spans="1:9" ht="32.1" customHeight="1" thickBot="1">
      <c r="A9" s="1330"/>
      <c r="B9" s="1334" t="s">
        <v>845</v>
      </c>
      <c r="C9" s="1335"/>
      <c r="D9" s="150" t="s">
        <v>1860</v>
      </c>
      <c r="E9" s="147">
        <v>0</v>
      </c>
      <c r="F9" s="148">
        <v>0</v>
      </c>
      <c r="G9" s="151" t="s">
        <v>1492</v>
      </c>
    </row>
    <row r="10" spans="1:9" ht="32.1" customHeight="1" thickBot="1">
      <c r="A10" s="1330"/>
      <c r="B10" s="1336" t="s">
        <v>846</v>
      </c>
      <c r="C10" s="1337"/>
      <c r="D10" s="152">
        <v>0</v>
      </c>
      <c r="E10" s="147">
        <v>0</v>
      </c>
      <c r="F10" s="148">
        <v>0</v>
      </c>
      <c r="G10" s="153">
        <v>0</v>
      </c>
    </row>
    <row r="11" spans="1:9" ht="32.1" customHeight="1" thickBot="1">
      <c r="A11" s="1331"/>
      <c r="B11" s="1327" t="s">
        <v>847</v>
      </c>
      <c r="C11" s="1338"/>
      <c r="D11" s="152">
        <v>0</v>
      </c>
      <c r="E11" s="147">
        <v>0</v>
      </c>
      <c r="F11" s="148">
        <v>0</v>
      </c>
      <c r="G11" s="153">
        <v>0</v>
      </c>
    </row>
    <row r="12" spans="1:9" ht="32.1" customHeight="1" thickBot="1">
      <c r="A12" s="1339" t="s">
        <v>848</v>
      </c>
      <c r="B12" s="1336" t="s">
        <v>842</v>
      </c>
      <c r="C12" s="1337"/>
      <c r="D12" s="150" t="s">
        <v>1860</v>
      </c>
      <c r="E12" s="147">
        <v>0</v>
      </c>
      <c r="F12" s="148">
        <v>0</v>
      </c>
      <c r="G12" s="155" t="s">
        <v>1492</v>
      </c>
    </row>
    <row r="13" spans="1:9" ht="32.1" customHeight="1" thickBot="1">
      <c r="A13" s="1340"/>
      <c r="B13" s="1336" t="s">
        <v>849</v>
      </c>
      <c r="C13" s="1337"/>
      <c r="D13" s="150" t="s">
        <v>1860</v>
      </c>
      <c r="E13" s="147">
        <v>0</v>
      </c>
      <c r="F13" s="148">
        <v>0</v>
      </c>
      <c r="G13" s="156">
        <v>0</v>
      </c>
    </row>
    <row r="14" spans="1:9" ht="32.1" customHeight="1" thickBot="1">
      <c r="A14" s="1340"/>
      <c r="B14" s="1336" t="s">
        <v>850</v>
      </c>
      <c r="C14" s="1337"/>
      <c r="D14" s="152">
        <v>0</v>
      </c>
      <c r="E14" s="147">
        <v>0</v>
      </c>
      <c r="F14" s="148">
        <v>0</v>
      </c>
      <c r="G14" s="157">
        <v>0</v>
      </c>
    </row>
    <row r="15" spans="1:9" ht="32.1" customHeight="1" thickBot="1">
      <c r="A15" s="1340"/>
      <c r="B15" s="1325" t="s">
        <v>851</v>
      </c>
      <c r="C15" s="158" t="s">
        <v>852</v>
      </c>
      <c r="D15" s="146" t="s">
        <v>1860</v>
      </c>
      <c r="E15" s="147">
        <v>0</v>
      </c>
      <c r="F15" s="148">
        <v>0</v>
      </c>
      <c r="G15" s="156">
        <v>0</v>
      </c>
    </row>
    <row r="16" spans="1:9" ht="32.1" customHeight="1" thickBot="1">
      <c r="A16" s="1340"/>
      <c r="B16" s="1325"/>
      <c r="C16" s="154" t="s">
        <v>853</v>
      </c>
      <c r="D16" s="150" t="s">
        <v>1860</v>
      </c>
      <c r="E16" s="147">
        <v>0</v>
      </c>
      <c r="F16" s="148">
        <v>0</v>
      </c>
      <c r="G16" s="156">
        <v>0</v>
      </c>
    </row>
    <row r="17" spans="1:15" ht="32.1" customHeight="1" thickBot="1">
      <c r="A17" s="1340"/>
      <c r="B17" s="1326"/>
      <c r="C17" s="154" t="s">
        <v>854</v>
      </c>
      <c r="D17" s="152">
        <v>0</v>
      </c>
      <c r="E17" s="147">
        <v>0</v>
      </c>
      <c r="F17" s="148">
        <v>0</v>
      </c>
      <c r="G17" s="157">
        <v>0</v>
      </c>
    </row>
    <row r="18" spans="1:15" ht="32.1" customHeight="1" thickBot="1">
      <c r="A18" s="1340"/>
      <c r="B18" s="1324" t="s">
        <v>855</v>
      </c>
      <c r="C18" s="154" t="s">
        <v>852</v>
      </c>
      <c r="D18" s="152">
        <v>0</v>
      </c>
      <c r="E18" s="147">
        <v>0</v>
      </c>
      <c r="F18" s="148">
        <v>0</v>
      </c>
      <c r="G18" s="156">
        <v>0</v>
      </c>
    </row>
    <row r="19" spans="1:15" ht="32.1" customHeight="1" thickBot="1">
      <c r="A19" s="1340"/>
      <c r="B19" s="1325"/>
      <c r="C19" s="154" t="s">
        <v>853</v>
      </c>
      <c r="D19" s="152">
        <v>0</v>
      </c>
      <c r="E19" s="147">
        <v>0</v>
      </c>
      <c r="F19" s="148">
        <v>0</v>
      </c>
      <c r="G19" s="155" t="s">
        <v>1492</v>
      </c>
      <c r="O19" s="159"/>
    </row>
    <row r="20" spans="1:15" ht="32.1" customHeight="1" thickBot="1">
      <c r="A20" s="1340"/>
      <c r="B20" s="1326"/>
      <c r="C20" s="154" t="s">
        <v>854</v>
      </c>
      <c r="D20" s="152">
        <v>0</v>
      </c>
      <c r="E20" s="147">
        <v>0</v>
      </c>
      <c r="F20" s="148">
        <v>0</v>
      </c>
      <c r="G20" s="157">
        <v>0</v>
      </c>
    </row>
    <row r="21" spans="1:15" ht="32.1" customHeight="1" thickBot="1">
      <c r="A21" s="1340"/>
      <c r="B21" s="1327" t="s">
        <v>856</v>
      </c>
      <c r="C21" s="154" t="s">
        <v>857</v>
      </c>
      <c r="D21" s="152">
        <v>0</v>
      </c>
      <c r="E21" s="147">
        <v>0</v>
      </c>
      <c r="F21" s="148">
        <v>0</v>
      </c>
      <c r="G21" s="160">
        <v>0</v>
      </c>
    </row>
    <row r="22" spans="1:15" ht="32.1" customHeight="1" thickBot="1">
      <c r="A22" s="1340"/>
      <c r="B22" s="1327"/>
      <c r="C22" s="154" t="s">
        <v>858</v>
      </c>
      <c r="D22" s="152">
        <v>0</v>
      </c>
      <c r="E22" s="147">
        <v>0</v>
      </c>
      <c r="F22" s="148">
        <v>0</v>
      </c>
      <c r="G22" s="153">
        <v>0</v>
      </c>
    </row>
    <row r="23" spans="1:15" ht="32.1" customHeight="1" thickBot="1">
      <c r="A23" s="1340"/>
      <c r="B23" s="1327"/>
      <c r="C23" s="154" t="s">
        <v>859</v>
      </c>
      <c r="D23" s="152">
        <v>0</v>
      </c>
      <c r="E23" s="147">
        <v>0</v>
      </c>
      <c r="F23" s="148">
        <v>0</v>
      </c>
      <c r="G23" s="153">
        <v>0</v>
      </c>
    </row>
    <row r="24" spans="1:15" ht="32.1" customHeight="1" thickBot="1">
      <c r="A24" s="1340"/>
      <c r="B24" s="1327" t="s">
        <v>860</v>
      </c>
      <c r="C24" s="154" t="s">
        <v>852</v>
      </c>
      <c r="D24" s="152">
        <v>0</v>
      </c>
      <c r="E24" s="147">
        <v>0</v>
      </c>
      <c r="F24" s="148">
        <v>0</v>
      </c>
      <c r="G24" s="161">
        <v>0</v>
      </c>
    </row>
    <row r="25" spans="1:15" ht="32.1" customHeight="1" thickBot="1">
      <c r="A25" s="1340"/>
      <c r="B25" s="1327"/>
      <c r="C25" s="154" t="s">
        <v>853</v>
      </c>
      <c r="D25" s="152">
        <v>0</v>
      </c>
      <c r="E25" s="147">
        <v>0</v>
      </c>
      <c r="F25" s="148">
        <v>0</v>
      </c>
      <c r="G25" s="153">
        <v>0</v>
      </c>
    </row>
    <row r="26" spans="1:15" ht="32.1" customHeight="1" thickBot="1">
      <c r="A26" s="1341"/>
      <c r="B26" s="1327"/>
      <c r="C26" s="154" t="s">
        <v>854</v>
      </c>
      <c r="D26" s="152">
        <v>0</v>
      </c>
      <c r="E26" s="147">
        <v>0</v>
      </c>
      <c r="F26" s="148">
        <v>0</v>
      </c>
      <c r="G26" s="157">
        <v>0</v>
      </c>
    </row>
    <row r="27" spans="1:15" ht="32.1" customHeight="1" thickBot="1">
      <c r="A27" s="1328" t="s">
        <v>861</v>
      </c>
      <c r="B27" s="1328"/>
      <c r="C27" s="1329"/>
      <c r="D27" s="162">
        <v>0</v>
      </c>
      <c r="E27" s="147">
        <v>0</v>
      </c>
      <c r="F27" s="148">
        <v>0</v>
      </c>
      <c r="G27" s="163">
        <v>0</v>
      </c>
    </row>
    <row r="28" spans="1:15" ht="23.1" customHeight="1">
      <c r="A28" s="164" t="s">
        <v>820</v>
      </c>
      <c r="B28" s="165" t="s">
        <v>862</v>
      </c>
      <c r="C28" s="165" t="s">
        <v>863</v>
      </c>
      <c r="D28" s="165" t="s">
        <v>864</v>
      </c>
      <c r="E28" s="164"/>
      <c r="F28" s="164"/>
      <c r="G28" s="166"/>
    </row>
    <row r="29" spans="1:15" ht="36" customHeight="1">
      <c r="A29" s="167"/>
      <c r="B29" s="167"/>
      <c r="C29" s="167" t="s">
        <v>865</v>
      </c>
      <c r="D29" s="167"/>
      <c r="E29" s="167"/>
      <c r="F29" s="167"/>
      <c r="G29" s="168" t="s">
        <v>1861</v>
      </c>
    </row>
    <row r="30" spans="1:15" ht="23.1" customHeight="1">
      <c r="C30" s="169"/>
      <c r="G30" s="169"/>
    </row>
    <row r="31" spans="1:15" ht="23.1" customHeight="1">
      <c r="C31" s="169"/>
      <c r="G31" s="169"/>
    </row>
    <row r="32" spans="1:15" ht="23.1" customHeight="1">
      <c r="A32" s="170" t="s">
        <v>867</v>
      </c>
      <c r="C32" s="169"/>
      <c r="G32" s="169"/>
    </row>
    <row r="33" spans="1:7" ht="23.1" customHeight="1">
      <c r="A33" s="170" t="s">
        <v>868</v>
      </c>
      <c r="C33" s="169"/>
      <c r="G33" s="169"/>
    </row>
    <row r="34" spans="1:7" ht="23.1" customHeight="1">
      <c r="C34" s="169"/>
      <c r="G34" s="169"/>
    </row>
    <row r="38" spans="1:7" ht="16.5">
      <c r="A38" s="165"/>
      <c r="C38" s="171"/>
    </row>
    <row r="39" spans="1:7" ht="16.5">
      <c r="A39" s="165"/>
      <c r="C39" s="171"/>
    </row>
    <row r="40" spans="1:7" ht="16.5">
      <c r="A40" s="165"/>
      <c r="C40" s="171"/>
    </row>
    <row r="41" spans="1:7" ht="16.5">
      <c r="A41" s="165"/>
      <c r="C41" s="171"/>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5" type="noConversion"/>
  <hyperlinks>
    <hyperlink ref="H2" location="預告統計資料發布時間表!A1" display="回發布時間表" xr:uid="{0A561815-5594-487F-8087-67E4D1B1915B}"/>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6B29-844B-4ECF-8AF5-979514F375FF}">
  <sheetPr>
    <pageSetUpPr fitToPage="1"/>
  </sheetPr>
  <dimension ref="A2:AMJ39"/>
  <sheetViews>
    <sheetView workbookViewId="0">
      <selection activeCell="K3" sqref="K3"/>
    </sheetView>
  </sheetViews>
  <sheetFormatPr defaultRowHeight="15.75"/>
  <cols>
    <col min="1" max="1" width="12.75" style="1107" customWidth="1"/>
    <col min="2" max="2" width="13.25" style="1107" customWidth="1"/>
    <col min="3" max="6" width="17.75" style="1107" customWidth="1"/>
    <col min="7" max="7" width="26.25" style="1107" customWidth="1"/>
    <col min="8" max="9" width="17.75" style="1107" customWidth="1"/>
    <col min="10" max="10" width="16.625" style="1107" customWidth="1"/>
    <col min="11" max="1024" width="10.375" style="1107" customWidth="1"/>
    <col min="1025" max="1025" width="10" style="1140" customWidth="1"/>
    <col min="1026" max="16384" width="9" style="1140"/>
  </cols>
  <sheetData>
    <row r="2" spans="1:11">
      <c r="A2" s="1106" t="s">
        <v>1863</v>
      </c>
      <c r="G2" s="1108" t="s">
        <v>1136</v>
      </c>
      <c r="H2" s="1853" t="s">
        <v>1864</v>
      </c>
      <c r="I2" s="1853"/>
      <c r="J2" s="1853"/>
    </row>
    <row r="3" spans="1:11">
      <c r="A3" s="1106" t="s">
        <v>1865</v>
      </c>
      <c r="B3" s="1854" t="s">
        <v>1866</v>
      </c>
      <c r="C3" s="1854"/>
      <c r="D3" s="1109"/>
      <c r="E3" s="1109"/>
      <c r="F3" s="1109"/>
      <c r="G3" s="1110" t="s">
        <v>1867</v>
      </c>
      <c r="H3" s="1111" t="s">
        <v>1868</v>
      </c>
      <c r="I3" s="1112"/>
      <c r="J3" s="1113"/>
      <c r="K3" s="1" t="s">
        <v>12</v>
      </c>
    </row>
    <row r="4" spans="1:11">
      <c r="A4" s="1114"/>
      <c r="B4" s="1114"/>
      <c r="J4" s="1115"/>
    </row>
    <row r="5" spans="1:11" ht="19.5">
      <c r="A5" s="1855" t="s">
        <v>1869</v>
      </c>
      <c r="B5" s="1855"/>
      <c r="C5" s="1855"/>
      <c r="D5" s="1855"/>
      <c r="E5" s="1855"/>
      <c r="F5" s="1855"/>
      <c r="G5" s="1855"/>
      <c r="H5" s="1855"/>
      <c r="I5" s="1855"/>
      <c r="J5" s="1855"/>
    </row>
    <row r="6" spans="1:11">
      <c r="A6" s="1114"/>
      <c r="B6" s="1114"/>
    </row>
    <row r="7" spans="1:11">
      <c r="A7" s="1114"/>
      <c r="B7" s="1114"/>
    </row>
    <row r="8" spans="1:11" ht="16.149999999999999" customHeight="1">
      <c r="A8" s="1116"/>
      <c r="C8" s="1117"/>
      <c r="D8" s="1856" t="s">
        <v>1870</v>
      </c>
      <c r="E8" s="1856"/>
      <c r="F8" s="1856"/>
      <c r="G8" s="1856"/>
      <c r="H8" s="1856"/>
      <c r="I8" s="1118"/>
      <c r="J8" s="1118" t="s">
        <v>1871</v>
      </c>
    </row>
    <row r="9" spans="1:11" ht="22.5" customHeight="1">
      <c r="A9" s="1857" t="s">
        <v>1872</v>
      </c>
      <c r="B9" s="1857"/>
      <c r="C9" s="1119"/>
      <c r="D9" s="1858" t="s">
        <v>1873</v>
      </c>
      <c r="E9" s="1858"/>
      <c r="F9" s="1858"/>
      <c r="G9" s="1858"/>
      <c r="H9" s="1858"/>
      <c r="I9" s="1858"/>
      <c r="J9" s="1120"/>
    </row>
    <row r="10" spans="1:11" ht="21.75" customHeight="1">
      <c r="A10" s="1857"/>
      <c r="B10" s="1857"/>
      <c r="C10" s="1121" t="s">
        <v>1874</v>
      </c>
      <c r="D10" s="1859" t="s">
        <v>986</v>
      </c>
      <c r="E10" s="1859" t="s">
        <v>1875</v>
      </c>
      <c r="F10" s="1859"/>
      <c r="G10" s="1859"/>
      <c r="H10" s="1859"/>
      <c r="I10" s="1858" t="s">
        <v>1876</v>
      </c>
      <c r="J10" s="1122" t="s">
        <v>1877</v>
      </c>
    </row>
    <row r="11" spans="1:11" ht="23.25" customHeight="1">
      <c r="A11" s="1857"/>
      <c r="B11" s="1857"/>
      <c r="C11" s="1123"/>
      <c r="D11" s="1859"/>
      <c r="E11" s="1124" t="s">
        <v>1478</v>
      </c>
      <c r="F11" s="1124" t="s">
        <v>1878</v>
      </c>
      <c r="G11" s="1124" t="s">
        <v>1879</v>
      </c>
      <c r="H11" s="1124" t="s">
        <v>1880</v>
      </c>
      <c r="I11" s="1858"/>
      <c r="J11" s="1123"/>
    </row>
    <row r="12" spans="1:11" ht="19.899999999999999" customHeight="1">
      <c r="A12" s="1852" t="s">
        <v>1289</v>
      </c>
      <c r="B12" s="1852"/>
      <c r="C12" s="1125">
        <v>3345.52</v>
      </c>
      <c r="D12" s="1126">
        <v>2904.05</v>
      </c>
      <c r="E12" s="1126">
        <v>1541.55</v>
      </c>
      <c r="F12" s="1127">
        <v>0</v>
      </c>
      <c r="G12" s="1126">
        <v>30.59</v>
      </c>
      <c r="H12" s="1126">
        <v>1510.96</v>
      </c>
      <c r="I12" s="1127">
        <v>1362.5</v>
      </c>
      <c r="J12" s="1126">
        <v>441.47</v>
      </c>
    </row>
    <row r="13" spans="1:11" ht="19.899999999999999" customHeight="1">
      <c r="A13" s="1848"/>
      <c r="B13" s="1848"/>
      <c r="C13" s="1128"/>
      <c r="D13" s="1129"/>
      <c r="E13" s="1129"/>
      <c r="F13" s="1129"/>
      <c r="G13" s="1129"/>
      <c r="H13" s="1129"/>
      <c r="I13" s="1129"/>
      <c r="J13" s="1130"/>
    </row>
    <row r="14" spans="1:11" ht="19.899999999999999" customHeight="1">
      <c r="A14" s="1848"/>
      <c r="B14" s="1848"/>
      <c r="C14" s="1131"/>
      <c r="D14" s="1131"/>
      <c r="E14" s="1131"/>
      <c r="F14" s="1131"/>
      <c r="G14" s="1131"/>
      <c r="H14" s="1131"/>
      <c r="I14" s="1131"/>
      <c r="J14" s="1131"/>
    </row>
    <row r="15" spans="1:11" ht="19.899999999999999" customHeight="1">
      <c r="A15" s="1848"/>
      <c r="B15" s="1848"/>
      <c r="C15" s="1132"/>
      <c r="D15" s="1133"/>
      <c r="E15" s="1133"/>
      <c r="F15" s="1133"/>
      <c r="G15" s="1133"/>
      <c r="H15" s="1133"/>
      <c r="I15" s="1133"/>
      <c r="J15" s="1132"/>
    </row>
    <row r="16" spans="1:11" ht="19.899999999999999" customHeight="1">
      <c r="A16" s="1848"/>
      <c r="B16" s="1848"/>
      <c r="C16" s="1131"/>
      <c r="D16" s="1131"/>
      <c r="E16" s="1131"/>
      <c r="F16" s="1131"/>
      <c r="G16" s="1131"/>
      <c r="H16" s="1131"/>
      <c r="I16" s="1131"/>
      <c r="J16" s="1131"/>
    </row>
    <row r="17" spans="1:10" ht="19.899999999999999" customHeight="1">
      <c r="A17" s="1848"/>
      <c r="B17" s="1848"/>
      <c r="C17" s="1131"/>
      <c r="D17" s="1131"/>
      <c r="E17" s="1131"/>
      <c r="F17" s="1131"/>
      <c r="G17" s="1131"/>
      <c r="H17" s="1131"/>
      <c r="I17" s="1131"/>
      <c r="J17" s="1131"/>
    </row>
    <row r="18" spans="1:10" ht="19.899999999999999" customHeight="1">
      <c r="A18" s="1848"/>
      <c r="B18" s="1848"/>
      <c r="C18" s="1131"/>
      <c r="D18" s="1131"/>
      <c r="E18" s="1131"/>
      <c r="F18" s="1131"/>
      <c r="G18" s="1131"/>
      <c r="H18" s="1131"/>
      <c r="I18" s="1131"/>
      <c r="J18" s="1131"/>
    </row>
    <row r="19" spans="1:10" ht="19.899999999999999" customHeight="1">
      <c r="A19" s="1848"/>
      <c r="B19" s="1848"/>
      <c r="C19" s="1131"/>
      <c r="D19" s="1131"/>
      <c r="E19" s="1131"/>
      <c r="F19" s="1131"/>
      <c r="G19" s="1131"/>
      <c r="H19" s="1131"/>
      <c r="I19" s="1131"/>
      <c r="J19" s="1131"/>
    </row>
    <row r="20" spans="1:10" ht="19.899999999999999" customHeight="1">
      <c r="A20" s="1848"/>
      <c r="B20" s="1848"/>
      <c r="C20" s="1131"/>
      <c r="D20" s="1131"/>
      <c r="E20" s="1131"/>
      <c r="F20" s="1131"/>
      <c r="G20" s="1131"/>
      <c r="H20" s="1131"/>
      <c r="I20" s="1131"/>
      <c r="J20" s="1131"/>
    </row>
    <row r="21" spans="1:10" ht="19.899999999999999" customHeight="1">
      <c r="A21" s="1848"/>
      <c r="B21" s="1848"/>
      <c r="C21" s="1131"/>
      <c r="D21" s="1131"/>
      <c r="E21" s="1131"/>
      <c r="F21" s="1131"/>
      <c r="G21" s="1131"/>
      <c r="H21" s="1131"/>
      <c r="I21" s="1131"/>
      <c r="J21" s="1131"/>
    </row>
    <row r="22" spans="1:10" ht="19.899999999999999" customHeight="1">
      <c r="A22" s="1848"/>
      <c r="B22" s="1848"/>
      <c r="C22" s="1131"/>
      <c r="D22" s="1131"/>
      <c r="E22" s="1131"/>
      <c r="F22" s="1131"/>
      <c r="G22" s="1131"/>
      <c r="H22" s="1131"/>
      <c r="I22" s="1131"/>
      <c r="J22" s="1131"/>
    </row>
    <row r="23" spans="1:10" ht="19.899999999999999" customHeight="1">
      <c r="A23" s="1848"/>
      <c r="B23" s="1848"/>
      <c r="C23" s="1131"/>
      <c r="D23" s="1134"/>
      <c r="E23" s="1134"/>
      <c r="F23" s="1134"/>
      <c r="G23" s="1134"/>
      <c r="H23" s="1134"/>
      <c r="I23" s="1134"/>
      <c r="J23" s="1131"/>
    </row>
    <row r="24" spans="1:10" ht="19.899999999999999" customHeight="1">
      <c r="A24" s="1848"/>
      <c r="B24" s="1848"/>
      <c r="C24" s="1131"/>
      <c r="D24" s="1131"/>
      <c r="E24" s="1131"/>
      <c r="F24" s="1131"/>
      <c r="G24" s="1131"/>
      <c r="H24" s="1131"/>
      <c r="I24" s="1131"/>
      <c r="J24" s="1131"/>
    </row>
    <row r="25" spans="1:10" ht="19.899999999999999" customHeight="1">
      <c r="A25" s="1848"/>
      <c r="B25" s="1848"/>
      <c r="C25" s="1131"/>
      <c r="D25" s="1131"/>
      <c r="E25" s="1131"/>
      <c r="F25" s="1131"/>
      <c r="G25" s="1131"/>
      <c r="H25" s="1131"/>
      <c r="I25" s="1131"/>
      <c r="J25" s="1131"/>
    </row>
    <row r="26" spans="1:10" ht="19.899999999999999" customHeight="1">
      <c r="A26" s="1848"/>
      <c r="B26" s="1848"/>
      <c r="C26" s="1131"/>
      <c r="D26" s="1131"/>
      <c r="E26" s="1131"/>
      <c r="F26" s="1131"/>
      <c r="G26" s="1131"/>
      <c r="H26" s="1131"/>
      <c r="I26" s="1131"/>
      <c r="J26" s="1131"/>
    </row>
    <row r="27" spans="1:10" ht="19.899999999999999" customHeight="1">
      <c r="A27" s="1848"/>
      <c r="B27" s="1848"/>
      <c r="C27" s="1131"/>
      <c r="D27" s="1131"/>
      <c r="E27" s="1131"/>
      <c r="F27" s="1131"/>
      <c r="G27" s="1131"/>
      <c r="H27" s="1131"/>
      <c r="I27" s="1131"/>
      <c r="J27" s="1131"/>
    </row>
    <row r="28" spans="1:10" ht="19.899999999999999" customHeight="1">
      <c r="A28" s="1848"/>
      <c r="B28" s="1848"/>
      <c r="C28" s="1131"/>
      <c r="D28" s="1131"/>
      <c r="E28" s="1131"/>
      <c r="F28" s="1131"/>
      <c r="G28" s="1131"/>
      <c r="H28" s="1131"/>
      <c r="I28" s="1131"/>
      <c r="J28" s="1131"/>
    </row>
    <row r="29" spans="1:10" ht="19.899999999999999" customHeight="1">
      <c r="A29" s="1848"/>
      <c r="B29" s="1848"/>
      <c r="C29" s="1131"/>
      <c r="D29" s="1131"/>
      <c r="E29" s="1131"/>
      <c r="F29" s="1131"/>
      <c r="G29" s="1131"/>
      <c r="H29" s="1131"/>
      <c r="I29" s="1131"/>
      <c r="J29" s="1131"/>
    </row>
    <row r="30" spans="1:10" ht="19.899999999999999" customHeight="1">
      <c r="A30" s="1848"/>
      <c r="B30" s="1848"/>
      <c r="C30" s="1131"/>
      <c r="D30" s="1131"/>
      <c r="E30" s="1131"/>
      <c r="F30" s="1131"/>
      <c r="G30" s="1131"/>
      <c r="H30" s="1131"/>
      <c r="I30" s="1131"/>
      <c r="J30" s="1131"/>
    </row>
    <row r="31" spans="1:10" ht="19.899999999999999" customHeight="1">
      <c r="A31" s="1848"/>
      <c r="B31" s="1848"/>
      <c r="C31" s="1131"/>
      <c r="D31" s="1131"/>
      <c r="E31" s="1131"/>
      <c r="F31" s="1131"/>
      <c r="G31" s="1131"/>
      <c r="H31" s="1131"/>
      <c r="I31" s="1131"/>
      <c r="J31" s="1131"/>
    </row>
    <row r="32" spans="1:10" ht="19.899999999999999" customHeight="1">
      <c r="A32" s="1848"/>
      <c r="B32" s="1848"/>
      <c r="C32" s="1131"/>
      <c r="D32" s="1131"/>
      <c r="E32" s="1131"/>
      <c r="F32" s="1131"/>
      <c r="G32" s="1131"/>
      <c r="H32" s="1131"/>
      <c r="I32" s="1131"/>
      <c r="J32" s="1131"/>
    </row>
    <row r="33" spans="1:11" ht="19.899999999999999" customHeight="1">
      <c r="A33" s="1849"/>
      <c r="B33" s="1849"/>
      <c r="C33" s="1135"/>
      <c r="D33" s="1135"/>
      <c r="E33" s="1135"/>
      <c r="F33" s="1135"/>
      <c r="G33" s="1135"/>
      <c r="H33" s="1135"/>
      <c r="I33" s="1135"/>
      <c r="J33" s="1135"/>
    </row>
    <row r="34" spans="1:11" ht="9.6" customHeight="1">
      <c r="A34" s="1114"/>
      <c r="B34" s="1114"/>
      <c r="C34" s="1136"/>
      <c r="D34" s="1136"/>
      <c r="E34" s="1136"/>
      <c r="F34" s="1136"/>
      <c r="G34" s="1136"/>
      <c r="H34" s="1136"/>
      <c r="I34" s="1136"/>
    </row>
    <row r="35" spans="1:11" s="1140" customFormat="1" ht="16.5">
      <c r="A35" s="1137" t="s">
        <v>996</v>
      </c>
      <c r="B35" s="1138"/>
      <c r="C35" s="1139" t="s">
        <v>997</v>
      </c>
      <c r="E35" s="1141" t="s">
        <v>1881</v>
      </c>
      <c r="G35" s="1850" t="s">
        <v>1882</v>
      </c>
      <c r="H35" s="1850"/>
      <c r="I35" s="1851" t="s">
        <v>1883</v>
      </c>
      <c r="J35" s="1851"/>
      <c r="K35" s="1138"/>
    </row>
    <row r="36" spans="1:11" s="1140" customFormat="1" ht="16.5">
      <c r="A36" s="1847"/>
      <c r="B36" s="1847"/>
      <c r="C36" s="1142"/>
      <c r="D36" s="1138"/>
      <c r="E36" s="1141" t="s">
        <v>1884</v>
      </c>
      <c r="H36" s="1138"/>
    </row>
    <row r="37" spans="1:11">
      <c r="H37" s="1118"/>
    </row>
    <row r="38" spans="1:11" s="1145" customFormat="1">
      <c r="A38" s="1143" t="s">
        <v>1885</v>
      </c>
      <c r="B38" s="1143"/>
      <c r="C38" s="1143"/>
      <c r="D38" s="1143"/>
      <c r="E38" s="1143"/>
      <c r="F38" s="1143"/>
      <c r="G38" s="1143"/>
      <c r="H38" s="1144"/>
    </row>
    <row r="39" spans="1:11" s="1147" customFormat="1">
      <c r="A39" s="1146" t="s">
        <v>1886</v>
      </c>
      <c r="B39" s="1146"/>
      <c r="C39" s="1146"/>
      <c r="D39" s="1146"/>
      <c r="E39" s="1146"/>
      <c r="F39" s="1146"/>
      <c r="G39" s="1146"/>
      <c r="H39" s="1146"/>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15" type="noConversion"/>
  <hyperlinks>
    <hyperlink ref="K3" location="預告統計資料發布時間表!A1" display="回發布時間表" xr:uid="{CA8C7690-E594-43A1-AE33-E9080FD0CC27}"/>
  </hyperlinks>
  <printOptions horizontalCentered="1"/>
  <pageMargins left="0.78740157480314998" right="0.39370078740157505" top="0.98385826771653595" bottom="0.19645669291338602" header="0.59015748031496096" footer="0.19645669291338602"/>
  <pageSetup paperSize="9" scale="67" orientation="landscape" r:id="rId1"/>
  <headerFooter alignWithMargins="0">
    <oddFooter>&amp;C&amp;10- 22 -</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B98F-41BE-43CD-AE57-451DBD1C4F6C}">
  <sheetPr>
    <pageSetUpPr fitToPage="1"/>
  </sheetPr>
  <dimension ref="A1:AMJ42"/>
  <sheetViews>
    <sheetView zoomScale="72" zoomScaleNormal="72" workbookViewId="0">
      <selection activeCell="K2" sqref="K2"/>
    </sheetView>
  </sheetViews>
  <sheetFormatPr defaultRowHeight="16.5"/>
  <cols>
    <col min="1" max="1" width="10" style="1150" customWidth="1"/>
    <col min="2" max="2" width="11" style="1150" customWidth="1"/>
    <col min="3" max="3" width="8.125" style="1150" customWidth="1"/>
    <col min="4" max="4" width="15.75" style="1150" bestFit="1" customWidth="1"/>
    <col min="5" max="5" width="8.125" style="1150" customWidth="1"/>
    <col min="6" max="6" width="13.5" style="1150" bestFit="1" customWidth="1"/>
    <col min="7" max="7" width="12" style="1150" customWidth="1"/>
    <col min="8" max="8" width="11.25" style="1150" customWidth="1"/>
    <col min="9" max="9" width="8.125" style="1150" customWidth="1"/>
    <col min="10" max="10" width="32" style="1150" bestFit="1" customWidth="1"/>
    <col min="11" max="11" width="14.125" style="1150" customWidth="1"/>
    <col min="12" max="256" width="8.375" style="1150" customWidth="1"/>
    <col min="257" max="257" width="10" style="1150" customWidth="1"/>
    <col min="258" max="258" width="11" style="1150" customWidth="1"/>
    <col min="259" max="259" width="8.125" style="1150" customWidth="1"/>
    <col min="260" max="260" width="9" style="1150"/>
    <col min="261" max="261" width="8.125" style="1150" customWidth="1"/>
    <col min="262" max="262" width="9" style="1150"/>
    <col min="263" max="263" width="9.5" style="1150" customWidth="1"/>
    <col min="264" max="265" width="8.125" style="1150" customWidth="1"/>
    <col min="266" max="266" width="9" style="1150"/>
    <col min="267" max="512" width="8.375" style="1150" customWidth="1"/>
    <col min="513" max="513" width="10" style="1150" customWidth="1"/>
    <col min="514" max="514" width="11" style="1150" customWidth="1"/>
    <col min="515" max="515" width="8.125" style="1150" customWidth="1"/>
    <col min="516" max="516" width="9" style="1150"/>
    <col min="517" max="517" width="8.125" style="1150" customWidth="1"/>
    <col min="518" max="518" width="9" style="1150"/>
    <col min="519" max="519" width="9.5" style="1150" customWidth="1"/>
    <col min="520" max="521" width="8.125" style="1150" customWidth="1"/>
    <col min="522" max="522" width="9" style="1150"/>
    <col min="523" max="768" width="8.375" style="1150" customWidth="1"/>
    <col min="769" max="769" width="10" style="1150" customWidth="1"/>
    <col min="770" max="770" width="11" style="1150" customWidth="1"/>
    <col min="771" max="771" width="8.125" style="1150" customWidth="1"/>
    <col min="772" max="772" width="9" style="1150"/>
    <col min="773" max="773" width="8.125" style="1150" customWidth="1"/>
    <col min="774" max="774" width="9" style="1150"/>
    <col min="775" max="775" width="9.5" style="1150" customWidth="1"/>
    <col min="776" max="777" width="8.125" style="1150" customWidth="1"/>
    <col min="778" max="778" width="9" style="1150"/>
    <col min="779" max="1023" width="8.375" style="1150" customWidth="1"/>
    <col min="1024" max="1024" width="9" style="1150"/>
    <col min="1025" max="16384" width="9" style="1174"/>
  </cols>
  <sheetData>
    <row r="1" spans="1:24" ht="21">
      <c r="A1" s="1861" t="s">
        <v>781</v>
      </c>
      <c r="B1" s="1861"/>
      <c r="C1" s="1149"/>
      <c r="D1" s="1149"/>
      <c r="E1" s="1149"/>
      <c r="F1" s="1149"/>
      <c r="G1" s="1148" t="s">
        <v>1136</v>
      </c>
      <c r="H1" s="1861" t="s">
        <v>1887</v>
      </c>
      <c r="I1" s="1861"/>
      <c r="J1" s="1861"/>
    </row>
    <row r="2" spans="1:24" ht="21">
      <c r="A2" s="1861" t="s">
        <v>784</v>
      </c>
      <c r="B2" s="1861"/>
      <c r="C2" s="1151" t="s">
        <v>1888</v>
      </c>
      <c r="D2" s="1151"/>
      <c r="E2" s="1149"/>
      <c r="F2" s="1149"/>
      <c r="G2" s="1148" t="s">
        <v>1889</v>
      </c>
      <c r="H2" s="1861" t="s">
        <v>1890</v>
      </c>
      <c r="I2" s="1861"/>
      <c r="J2" s="1861"/>
      <c r="K2" s="1" t="s">
        <v>12</v>
      </c>
    </row>
    <row r="3" spans="1:24" s="1152" customFormat="1" ht="21">
      <c r="A3" s="1862" t="s">
        <v>1891</v>
      </c>
      <c r="B3" s="1862"/>
      <c r="C3" s="1863"/>
      <c r="D3" s="1863"/>
      <c r="E3" s="1863"/>
      <c r="F3" s="1863"/>
      <c r="G3" s="1862"/>
      <c r="H3" s="1862"/>
      <c r="I3" s="1862"/>
      <c r="J3" s="1862"/>
    </row>
    <row r="4" spans="1:24" ht="21">
      <c r="A4" s="1860"/>
      <c r="B4" s="1860"/>
      <c r="C4" s="1860"/>
      <c r="D4" s="1860"/>
      <c r="E4" s="1860"/>
      <c r="F4" s="1860"/>
      <c r="G4" s="1149"/>
      <c r="H4" s="1149"/>
      <c r="I4" s="1149"/>
      <c r="J4" s="1149"/>
    </row>
    <row r="5" spans="1:24" ht="18.75" customHeight="1">
      <c r="A5" s="1865" t="s">
        <v>1892</v>
      </c>
      <c r="B5" s="1865"/>
      <c r="C5" s="1865"/>
      <c r="D5" s="1865"/>
      <c r="E5" s="1865"/>
      <c r="F5" s="1865"/>
      <c r="G5" s="1865"/>
      <c r="H5" s="1865"/>
      <c r="I5" s="1865"/>
      <c r="J5" s="1865"/>
    </row>
    <row r="6" spans="1:24" s="1153" customFormat="1" ht="24" customHeight="1">
      <c r="A6" s="1866" t="s">
        <v>1893</v>
      </c>
      <c r="B6" s="1866"/>
      <c r="C6" s="1867" t="s">
        <v>1894</v>
      </c>
      <c r="D6" s="1867"/>
      <c r="E6" s="1868" t="s">
        <v>1895</v>
      </c>
      <c r="F6" s="1868"/>
      <c r="G6" s="1868"/>
      <c r="H6" s="1868"/>
      <c r="I6" s="1868"/>
      <c r="J6" s="1868"/>
    </row>
    <row r="7" spans="1:24" ht="15" customHeight="1">
      <c r="A7" s="1866"/>
      <c r="B7" s="1866"/>
      <c r="C7" s="1867"/>
      <c r="D7" s="1867"/>
      <c r="E7" s="1869" t="s">
        <v>1896</v>
      </c>
      <c r="F7" s="1869"/>
      <c r="G7" s="1869" t="s">
        <v>1897</v>
      </c>
      <c r="H7" s="1869"/>
      <c r="I7" s="1870" t="s">
        <v>1898</v>
      </c>
      <c r="J7" s="1870"/>
      <c r="K7" s="1153"/>
    </row>
    <row r="8" spans="1:24" ht="18" customHeight="1">
      <c r="A8" s="1866"/>
      <c r="B8" s="1866"/>
      <c r="C8" s="1867"/>
      <c r="D8" s="1867"/>
      <c r="E8" s="1869"/>
      <c r="F8" s="1869"/>
      <c r="G8" s="1869"/>
      <c r="H8" s="1869"/>
      <c r="I8" s="1870"/>
      <c r="J8" s="1870"/>
      <c r="K8" s="1153"/>
    </row>
    <row r="9" spans="1:24" ht="17.25" customHeight="1">
      <c r="A9" s="1866"/>
      <c r="B9" s="1866"/>
      <c r="C9" s="1867"/>
      <c r="D9" s="1867"/>
      <c r="E9" s="1869"/>
      <c r="F9" s="1869"/>
      <c r="G9" s="1869"/>
      <c r="H9" s="1869"/>
      <c r="I9" s="1870"/>
      <c r="J9" s="1870"/>
      <c r="K9" s="1153"/>
      <c r="N9" s="1154"/>
      <c r="O9" s="1154"/>
      <c r="P9" s="1154"/>
      <c r="Q9" s="1154"/>
      <c r="R9" s="1154"/>
      <c r="S9" s="1154"/>
      <c r="T9" s="1154"/>
      <c r="U9" s="1154"/>
      <c r="V9" s="1154"/>
      <c r="W9" s="1154"/>
      <c r="X9" s="1154"/>
    </row>
    <row r="10" spans="1:24" s="1153" customFormat="1" ht="15" customHeight="1">
      <c r="A10" s="1866"/>
      <c r="B10" s="1866"/>
      <c r="C10" s="1867"/>
      <c r="D10" s="1867"/>
      <c r="E10" s="1869"/>
      <c r="F10" s="1869"/>
      <c r="G10" s="1869"/>
      <c r="H10" s="1869"/>
      <c r="I10" s="1870"/>
      <c r="J10" s="1870"/>
    </row>
    <row r="11" spans="1:24" ht="23.1" customHeight="1">
      <c r="A11" s="1871" t="s">
        <v>1899</v>
      </c>
      <c r="B11" s="1871"/>
      <c r="C11" s="1155"/>
      <c r="D11" s="1156">
        <f>F11+H11+J11</f>
        <v>245733</v>
      </c>
      <c r="E11" s="1156"/>
      <c r="F11" s="1156">
        <f>SUM(F12:F34)</f>
        <v>115864</v>
      </c>
      <c r="G11" s="1156"/>
      <c r="H11" s="1156">
        <f>SUM(H12:H34)</f>
        <v>55355</v>
      </c>
      <c r="I11" s="1156"/>
      <c r="J11" s="1156">
        <f>SUM(J12:J34)</f>
        <v>74514</v>
      </c>
    </row>
    <row r="12" spans="1:24" ht="23.1" customHeight="1">
      <c r="A12" s="1864" t="s">
        <v>1900</v>
      </c>
      <c r="B12" s="1864"/>
      <c r="C12" s="1155"/>
      <c r="D12" s="1156">
        <f t="shared" ref="D12:D34" si="0">F12+H12+J12</f>
        <v>41870</v>
      </c>
      <c r="E12" s="1157"/>
      <c r="F12" s="1156">
        <f>'[1]填表-總表'!F6</f>
        <v>14120</v>
      </c>
      <c r="G12" s="1157"/>
      <c r="H12" s="1156">
        <f>'[1]填表-總表'!F7</f>
        <v>14640</v>
      </c>
      <c r="I12" s="1157"/>
      <c r="J12" s="1156">
        <f>'[1]填表-總表'!F8+'[1]填表-總表'!F13+'[1]填表-總表'!F20</f>
        <v>13110</v>
      </c>
    </row>
    <row r="13" spans="1:24" ht="23.1" customHeight="1">
      <c r="A13" s="1864" t="s">
        <v>1901</v>
      </c>
      <c r="B13" s="1864"/>
      <c r="C13" s="1155"/>
      <c r="D13" s="1156">
        <f t="shared" si="0"/>
        <v>25080</v>
      </c>
      <c r="E13" s="1158"/>
      <c r="F13" s="1156">
        <f>'[1]填表-總表'!G6</f>
        <v>10550</v>
      </c>
      <c r="G13" s="1158"/>
      <c r="H13" s="1156">
        <f>'[1]填表-總表'!G7</f>
        <v>5200</v>
      </c>
      <c r="I13" s="1158"/>
      <c r="J13" s="1156">
        <f>'[1]填表-總表'!G8+'[1]填表-總表'!G13+'[1]填表-總表'!G20</f>
        <v>9330</v>
      </c>
    </row>
    <row r="14" spans="1:24" ht="23.1" customHeight="1">
      <c r="A14" s="1864" t="s">
        <v>1902</v>
      </c>
      <c r="B14" s="1864"/>
      <c r="C14" s="1155"/>
      <c r="D14" s="1156">
        <f t="shared" si="0"/>
        <v>15695</v>
      </c>
      <c r="E14" s="1158"/>
      <c r="F14" s="1156">
        <f>'[1]填表-總表'!H6</f>
        <v>6410</v>
      </c>
      <c r="G14" s="1158"/>
      <c r="H14" s="1156">
        <f>'[1]填表-總表'!H7</f>
        <v>3685</v>
      </c>
      <c r="I14" s="1158"/>
      <c r="J14" s="1156">
        <f>'[1]填表-總表'!H8+'[1]填表-總表'!H13+'[1]填表-總表'!H20</f>
        <v>5600</v>
      </c>
    </row>
    <row r="15" spans="1:24" ht="23.1" customHeight="1">
      <c r="A15" s="1864" t="s">
        <v>1903</v>
      </c>
      <c r="B15" s="1864"/>
      <c r="C15" s="1155"/>
      <c r="D15" s="1156">
        <f t="shared" si="0"/>
        <v>14425</v>
      </c>
      <c r="E15" s="1158"/>
      <c r="F15" s="1156">
        <f>'[1]填表-總表'!I6</f>
        <v>5125</v>
      </c>
      <c r="G15" s="1158"/>
      <c r="H15" s="1156">
        <f>'[1]填表-總表'!I7</f>
        <v>3450</v>
      </c>
      <c r="I15" s="1158"/>
      <c r="J15" s="1156">
        <f>'[1]填表-總表'!I8+'[1]填表-總表'!I13+'[1]填表-總表'!I20</f>
        <v>5850</v>
      </c>
    </row>
    <row r="16" spans="1:24" ht="23.1" customHeight="1">
      <c r="A16" s="1864" t="s">
        <v>1904</v>
      </c>
      <c r="B16" s="1864"/>
      <c r="C16" s="1155"/>
      <c r="D16" s="1156">
        <f t="shared" si="0"/>
        <v>15470</v>
      </c>
      <c r="E16" s="1158"/>
      <c r="F16" s="1156">
        <f>'[1]填表-總表'!J6</f>
        <v>5550</v>
      </c>
      <c r="G16" s="1158"/>
      <c r="H16" s="1156">
        <f>'[1]填表-總表'!J7</f>
        <v>4320</v>
      </c>
      <c r="I16" s="1158"/>
      <c r="J16" s="1156">
        <f>'[1]填表-總表'!J8+'[1]填表-總表'!J13+'[1]填表-總表'!J20</f>
        <v>5600</v>
      </c>
    </row>
    <row r="17" spans="1:11" ht="23.1" customHeight="1">
      <c r="A17" s="1864" t="s">
        <v>1905</v>
      </c>
      <c r="B17" s="1864"/>
      <c r="C17" s="1155"/>
      <c r="D17" s="1156">
        <f t="shared" si="0"/>
        <v>21615</v>
      </c>
      <c r="E17" s="1158"/>
      <c r="F17" s="1156">
        <f>'[1]填表-總表'!K6</f>
        <v>11250</v>
      </c>
      <c r="G17" s="1158"/>
      <c r="H17" s="1156">
        <f>'[1]填表-總表'!K7</f>
        <v>3600</v>
      </c>
      <c r="I17" s="1158"/>
      <c r="J17" s="1156">
        <f>'[1]填表-總表'!K8+'[1]填表-總表'!K13+'[1]填表-總表'!K20</f>
        <v>6765</v>
      </c>
      <c r="K17" s="1153"/>
    </row>
    <row r="18" spans="1:11" ht="23.1" customHeight="1">
      <c r="A18" s="1864" t="s">
        <v>1906</v>
      </c>
      <c r="B18" s="1864"/>
      <c r="C18" s="1155"/>
      <c r="D18" s="1156">
        <f t="shared" si="0"/>
        <v>22590</v>
      </c>
      <c r="E18" s="1158"/>
      <c r="F18" s="1156">
        <f>'[1]填表-總表'!L6</f>
        <v>11120</v>
      </c>
      <c r="G18" s="1158"/>
      <c r="H18" s="1156">
        <f>'[1]填表-總表'!L7</f>
        <v>4500</v>
      </c>
      <c r="I18" s="1158"/>
      <c r="J18" s="1156">
        <f>'[1]填表-總表'!L8+'[1]填表-總表'!L13+'[1]填表-總表'!L20</f>
        <v>6970</v>
      </c>
      <c r="K18" s="1153"/>
    </row>
    <row r="19" spans="1:11" ht="23.1" customHeight="1">
      <c r="A19" s="1864" t="s">
        <v>1907</v>
      </c>
      <c r="B19" s="1864"/>
      <c r="C19" s="1155"/>
      <c r="D19" s="1156">
        <f t="shared" si="0"/>
        <v>0</v>
      </c>
      <c r="E19" s="1158"/>
      <c r="F19" s="1156">
        <f>'[1]填表-總表'!M6</f>
        <v>0</v>
      </c>
      <c r="G19" s="1158"/>
      <c r="H19" s="1156">
        <f>'[1]填表-總表'!M7</f>
        <v>0</v>
      </c>
      <c r="I19" s="1158"/>
      <c r="J19" s="1156">
        <f>'[1]填表-總表'!M8+'[1]填表-總表'!M13+'[1]填表-總表'!M20</f>
        <v>0</v>
      </c>
    </row>
    <row r="20" spans="1:11" ht="23.1" customHeight="1">
      <c r="A20" s="1864" t="s">
        <v>1908</v>
      </c>
      <c r="B20" s="1864"/>
      <c r="C20" s="1155"/>
      <c r="D20" s="1156">
        <f t="shared" si="0"/>
        <v>20430</v>
      </c>
      <c r="E20" s="1158"/>
      <c r="F20" s="1156">
        <f>'[1]填表-總表'!N6</f>
        <v>12300</v>
      </c>
      <c r="G20" s="1158"/>
      <c r="H20" s="1156">
        <f>'[1]填表-總表'!N7</f>
        <v>2520</v>
      </c>
      <c r="I20" s="1158"/>
      <c r="J20" s="1156">
        <f>'[1]填表-總表'!N8+'[1]填表-總表'!N13+'[1]填表-總表'!N20</f>
        <v>5610</v>
      </c>
    </row>
    <row r="21" spans="1:11" ht="23.1" customHeight="1">
      <c r="A21" s="1864" t="s">
        <v>1909</v>
      </c>
      <c r="B21" s="1864"/>
      <c r="C21" s="1155"/>
      <c r="D21" s="1156">
        <f t="shared" si="0"/>
        <v>180</v>
      </c>
      <c r="E21" s="1158"/>
      <c r="F21" s="1156">
        <f>'[1]填表-總表'!O6</f>
        <v>180</v>
      </c>
      <c r="G21" s="1158"/>
      <c r="H21" s="1156">
        <f>'[1]填表-總表'!O7</f>
        <v>0</v>
      </c>
      <c r="I21" s="1158"/>
      <c r="J21" s="1156">
        <f>'[1]填表-總表'!O8+'[1]填表-總表'!O13+'[1]填表-總表'!O20</f>
        <v>0</v>
      </c>
    </row>
    <row r="22" spans="1:11" ht="23.1" customHeight="1">
      <c r="A22" s="1872" t="s">
        <v>1910</v>
      </c>
      <c r="B22" s="1872"/>
      <c r="C22" s="1155"/>
      <c r="D22" s="1156">
        <f t="shared" si="0"/>
        <v>48655</v>
      </c>
      <c r="E22" s="1158"/>
      <c r="F22" s="1156">
        <f>'[1]填表-總表'!P6+'[1]填表-總表'!Q6+'[1]填表-總表'!R6+'[1]填表-總表'!S6</f>
        <v>29670</v>
      </c>
      <c r="G22" s="1158"/>
      <c r="H22" s="1156">
        <f>'[1]填表-總表'!P7+'[1]填表-總表'!Q7+'[1]填表-總表'!R7+'[1]填表-總表'!S7</f>
        <v>9140</v>
      </c>
      <c r="I22" s="1158"/>
      <c r="J22" s="1156">
        <f>'[1]填表-總表'!P8+'[1]填表-總表'!Q8+'[1]填表-總表'!R8+'[1]填表-總表'!S8+'[1]填表-總表'!P13+'[1]填表-總表'!Q13+'[1]填表-總表'!R13+'[1]填表-總表'!S13+'[1]填表-總表'!P20+'[1]填表-總表'!Q20+'[1]填表-總表'!R20+'[1]填表-總表'!S20</f>
        <v>9845</v>
      </c>
    </row>
    <row r="23" spans="1:11" ht="23.1" customHeight="1">
      <c r="A23" s="1872" t="s">
        <v>1911</v>
      </c>
      <c r="B23" s="1872"/>
      <c r="C23" s="1155"/>
      <c r="D23" s="1156">
        <f t="shared" si="0"/>
        <v>0</v>
      </c>
      <c r="E23" s="1158"/>
      <c r="F23" s="1156">
        <f>'[1]填表-總表'!T6</f>
        <v>0</v>
      </c>
      <c r="G23" s="1158"/>
      <c r="H23" s="1156">
        <f>'[1]填表-總表'!T7</f>
        <v>0</v>
      </c>
      <c r="I23" s="1158"/>
      <c r="J23" s="1156">
        <f>'[1]填表-總表'!T8+'[1]填表-總表'!T13+'[1]填表-總表'!T20</f>
        <v>0</v>
      </c>
    </row>
    <row r="24" spans="1:11" ht="23.1" customHeight="1">
      <c r="A24" s="1872" t="s">
        <v>1912</v>
      </c>
      <c r="B24" s="1872"/>
      <c r="C24" s="1155"/>
      <c r="D24" s="1156">
        <f t="shared" si="0"/>
        <v>145</v>
      </c>
      <c r="E24" s="1158"/>
      <c r="F24" s="1156">
        <f>'[1]填表-總表'!U6</f>
        <v>145</v>
      </c>
      <c r="G24" s="1158"/>
      <c r="H24" s="1156">
        <f>'[1]填表-總表'!U7</f>
        <v>0</v>
      </c>
      <c r="I24" s="1158"/>
      <c r="J24" s="1156">
        <f>'[1]填表-總表'!U8+'[1]填表-總表'!U13+'[1]填表-總表'!U20</f>
        <v>0</v>
      </c>
    </row>
    <row r="25" spans="1:11" ht="23.1" customHeight="1">
      <c r="A25" s="1872" t="s">
        <v>1913</v>
      </c>
      <c r="B25" s="1872"/>
      <c r="C25" s="1155"/>
      <c r="D25" s="1156">
        <f t="shared" si="0"/>
        <v>95</v>
      </c>
      <c r="E25" s="1158"/>
      <c r="F25" s="1156">
        <f>'[1]填表-總表'!V6</f>
        <v>35</v>
      </c>
      <c r="G25" s="1158"/>
      <c r="H25" s="1158">
        <f>'[1]填表-總表'!V7</f>
        <v>20</v>
      </c>
      <c r="I25" s="1158"/>
      <c r="J25" s="1158">
        <f>'[1]填表-總表'!V8+'[1]填表-總表'!V13+'[1]填表-總表'!V20</f>
        <v>40</v>
      </c>
    </row>
    <row r="26" spans="1:11" ht="23.1" customHeight="1">
      <c r="A26" s="1872" t="s">
        <v>1914</v>
      </c>
      <c r="B26" s="1872"/>
      <c r="C26" s="1155"/>
      <c r="D26" s="1156">
        <f t="shared" si="0"/>
        <v>85</v>
      </c>
      <c r="E26" s="1158"/>
      <c r="F26" s="1156">
        <f>'[1]填表-總表'!W6</f>
        <v>51</v>
      </c>
      <c r="G26" s="1158"/>
      <c r="H26" s="1158">
        <f>'[1]填表-總表'!W7</f>
        <v>0</v>
      </c>
      <c r="I26" s="1158"/>
      <c r="J26" s="1158">
        <f>'[1]填表-總表'!W8+'[1]填表-總表'!W13+'[1]填表-總表'!W20</f>
        <v>34</v>
      </c>
    </row>
    <row r="27" spans="1:11" ht="23.1" customHeight="1">
      <c r="A27" s="1872" t="s">
        <v>1915</v>
      </c>
      <c r="B27" s="1872"/>
      <c r="C27" s="1155"/>
      <c r="D27" s="1156">
        <f t="shared" si="0"/>
        <v>9200</v>
      </c>
      <c r="E27" s="1158"/>
      <c r="F27" s="1156">
        <f>'[1]填表-總表'!X6</f>
        <v>5200</v>
      </c>
      <c r="G27" s="1158"/>
      <c r="H27" s="1158">
        <f>'[1]填表-總表'!X7</f>
        <v>1650</v>
      </c>
      <c r="I27" s="1158"/>
      <c r="J27" s="1158">
        <f>'[1]填表-總表'!X8+'[1]填表-總表'!X13+'[1]填表-總表'!X20</f>
        <v>2350</v>
      </c>
    </row>
    <row r="28" spans="1:11" ht="23.1" customHeight="1">
      <c r="A28" s="1872" t="s">
        <v>1916</v>
      </c>
      <c r="B28" s="1872"/>
      <c r="C28" s="1155"/>
      <c r="D28" s="1156">
        <f t="shared" si="0"/>
        <v>55</v>
      </c>
      <c r="E28" s="1159"/>
      <c r="F28" s="1156">
        <f>'[1]填表-總表'!Y6</f>
        <v>55</v>
      </c>
      <c r="G28" s="1159"/>
      <c r="H28" s="1159">
        <f>'[1]填表-總表'!Y7</f>
        <v>0</v>
      </c>
      <c r="I28" s="1159"/>
      <c r="J28" s="1159">
        <f>'[1]填表-總表'!Y8+'[1]填表-總表'!Y13+'[1]填表-總表'!Y20</f>
        <v>0</v>
      </c>
    </row>
    <row r="29" spans="1:11" ht="23.1" customHeight="1">
      <c r="A29" s="1872" t="s">
        <v>1917</v>
      </c>
      <c r="B29" s="1872"/>
      <c r="C29" s="1155"/>
      <c r="D29" s="1156">
        <f t="shared" si="0"/>
        <v>0</v>
      </c>
      <c r="E29" s="1159"/>
      <c r="F29" s="1156">
        <f>'[1]填表-總表'!Z6</f>
        <v>0</v>
      </c>
      <c r="G29" s="1159"/>
      <c r="H29" s="1159">
        <f>'[1]填表-總表'!Z7</f>
        <v>0</v>
      </c>
      <c r="I29" s="1159"/>
      <c r="J29" s="1159">
        <f>'[1]填表-總表'!Z8+'[1]填表-總表'!Z13+'[1]填表-總表'!Z20</f>
        <v>0</v>
      </c>
    </row>
    <row r="30" spans="1:11" ht="36" customHeight="1">
      <c r="A30" s="1872" t="s">
        <v>1918</v>
      </c>
      <c r="B30" s="1872"/>
      <c r="C30" s="1155"/>
      <c r="D30" s="1160">
        <f t="shared" si="0"/>
        <v>3</v>
      </c>
      <c r="E30" s="1159"/>
      <c r="F30" s="1160">
        <f>'[1]填表-總表'!AA6</f>
        <v>3</v>
      </c>
      <c r="G30" s="1159"/>
      <c r="H30" s="1159">
        <f>'[1]填表-總表'!AA7</f>
        <v>0</v>
      </c>
      <c r="I30" s="1159"/>
      <c r="J30" s="1159">
        <f>'[1]填表-總表'!AA8+'[1]填表-總表'!AA13+'[1]填表-總表'!AA20</f>
        <v>0</v>
      </c>
    </row>
    <row r="31" spans="1:11" ht="37.5" customHeight="1">
      <c r="A31" s="1872" t="s">
        <v>1919</v>
      </c>
      <c r="B31" s="1872"/>
      <c r="C31" s="1155"/>
      <c r="D31" s="1160">
        <f t="shared" si="0"/>
        <v>10140</v>
      </c>
      <c r="E31" s="1159"/>
      <c r="F31" s="1160">
        <f>'[1]填表-總表'!AB6</f>
        <v>4100</v>
      </c>
      <c r="G31" s="1159"/>
      <c r="H31" s="1159">
        <f>'[1]填表-總表'!AB7</f>
        <v>2630</v>
      </c>
      <c r="I31" s="1159"/>
      <c r="J31" s="1159">
        <f>'[1]填表-總表'!AB8+'[1]填表-總表'!AB13+'[1]填表-總表'!AB20</f>
        <v>3410</v>
      </c>
    </row>
    <row r="32" spans="1:11" ht="23.1" customHeight="1">
      <c r="A32" s="1872" t="s">
        <v>1920</v>
      </c>
      <c r="B32" s="1872"/>
      <c r="C32" s="1155"/>
      <c r="D32" s="1156">
        <f t="shared" si="0"/>
        <v>0</v>
      </c>
      <c r="E32" s="1159"/>
      <c r="F32" s="1156">
        <f>'[1]填表-總表'!AC6</f>
        <v>0</v>
      </c>
      <c r="G32" s="1159"/>
      <c r="H32" s="1159">
        <f>'[1]填表-總表'!AC7</f>
        <v>0</v>
      </c>
      <c r="I32" s="1159"/>
      <c r="J32" s="1159">
        <f>'[1]填表-總表'!AC8+'[1]填表-總表'!AC13+'[1]填表-總表'!AC20</f>
        <v>0</v>
      </c>
    </row>
    <row r="33" spans="1:10" ht="23.1" customHeight="1">
      <c r="A33" s="1872" t="s">
        <v>1921</v>
      </c>
      <c r="B33" s="1872"/>
      <c r="C33" s="1155"/>
      <c r="D33" s="1156">
        <f t="shared" si="0"/>
        <v>0</v>
      </c>
      <c r="E33" s="1159"/>
      <c r="F33" s="1156">
        <f>'[1]填表-總表'!AD6</f>
        <v>0</v>
      </c>
      <c r="G33" s="1159"/>
      <c r="H33" s="1159">
        <f>'[1]填表-總表'!AD7</f>
        <v>0</v>
      </c>
      <c r="I33" s="1159"/>
      <c r="J33" s="1159">
        <f>'[1]填表-總表'!AD8+'[1]填表-總表'!AD13+'[1]填表-總表'!AD20</f>
        <v>0</v>
      </c>
    </row>
    <row r="34" spans="1:10" ht="23.1" customHeight="1">
      <c r="A34" s="1874" t="s">
        <v>1922</v>
      </c>
      <c r="B34" s="1874"/>
      <c r="C34" s="1161"/>
      <c r="D34" s="1162">
        <f t="shared" si="0"/>
        <v>0</v>
      </c>
      <c r="E34" s="1163"/>
      <c r="F34" s="1162">
        <f>'[1]填表-總表'!AE6</f>
        <v>0</v>
      </c>
      <c r="G34" s="1163"/>
      <c r="H34" s="1163">
        <f>'[1]填表-總表'!AE7</f>
        <v>0</v>
      </c>
      <c r="I34" s="1163"/>
      <c r="J34" s="1163">
        <f>'[1]填表-總表'!AE8+'[1]填表-總表'!AE13+'[1]填表-總表'!AE20</f>
        <v>0</v>
      </c>
    </row>
    <row r="35" spans="1:10" ht="19.5">
      <c r="A35" s="1164" t="s">
        <v>996</v>
      </c>
      <c r="B35" s="1165" t="s">
        <v>997</v>
      </c>
      <c r="C35" s="1166"/>
      <c r="D35" s="1167" t="s">
        <v>1035</v>
      </c>
      <c r="E35" s="1166"/>
      <c r="F35" s="1166"/>
      <c r="G35" s="1166" t="s">
        <v>1037</v>
      </c>
      <c r="H35" s="1168"/>
      <c r="I35" s="1166" t="s">
        <v>1295</v>
      </c>
      <c r="J35" s="1166"/>
    </row>
    <row r="36" spans="1:10" ht="44.45" customHeight="1">
      <c r="A36" s="1167"/>
      <c r="B36" s="1167"/>
      <c r="C36" s="1168"/>
      <c r="D36" s="1168"/>
      <c r="E36" s="1166"/>
      <c r="F36" s="1166"/>
      <c r="G36" s="1168"/>
      <c r="H36" s="1168"/>
      <c r="I36" s="1168"/>
      <c r="J36" s="1166"/>
    </row>
    <row r="37" spans="1:10" ht="19.5">
      <c r="A37" s="1167"/>
      <c r="B37" s="1167"/>
      <c r="C37" s="1168"/>
      <c r="D37" s="1168"/>
      <c r="E37" s="1166"/>
      <c r="F37" s="1166"/>
      <c r="G37" s="1168"/>
      <c r="H37" s="1168"/>
      <c r="I37" s="1168"/>
      <c r="J37" s="1166" t="s">
        <v>1923</v>
      </c>
    </row>
    <row r="38" spans="1:10" ht="19.5">
      <c r="A38" s="1167"/>
      <c r="B38" s="1167"/>
      <c r="C38" s="1168"/>
      <c r="D38" s="1168"/>
      <c r="E38" s="1166"/>
      <c r="F38" s="1166"/>
      <c r="G38" s="1168"/>
      <c r="H38" s="1168"/>
      <c r="I38" s="1168"/>
      <c r="J38" s="1166"/>
    </row>
    <row r="39" spans="1:10" s="1171" customFormat="1" ht="19.5">
      <c r="A39" s="1169" t="s">
        <v>1924</v>
      </c>
      <c r="B39" s="1170"/>
      <c r="C39" s="1170"/>
      <c r="D39" s="1170"/>
      <c r="E39" s="1170"/>
      <c r="F39" s="1170"/>
      <c r="G39" s="1170"/>
      <c r="H39" s="1170"/>
      <c r="I39" s="1170"/>
      <c r="J39" s="1170"/>
    </row>
    <row r="40" spans="1:10" s="1171" customFormat="1" ht="30.6" customHeight="1">
      <c r="A40" s="1873" t="s">
        <v>1925</v>
      </c>
      <c r="B40" s="1873"/>
      <c r="C40" s="1873"/>
      <c r="D40" s="1873"/>
      <c r="E40" s="1873"/>
      <c r="F40" s="1873"/>
      <c r="G40" s="1873"/>
      <c r="H40" s="1873"/>
      <c r="I40" s="1873"/>
      <c r="J40" s="1873"/>
    </row>
    <row r="41" spans="1:10" s="1171" customFormat="1" ht="19.5">
      <c r="A41" s="1172" t="s">
        <v>828</v>
      </c>
      <c r="B41" s="1170"/>
      <c r="C41" s="1170"/>
      <c r="D41" s="1170"/>
      <c r="E41" s="1170"/>
      <c r="F41" s="1170"/>
      <c r="G41" s="1170"/>
      <c r="H41" s="1170"/>
      <c r="I41" s="1170"/>
      <c r="J41" s="1170"/>
    </row>
    <row r="42" spans="1:10">
      <c r="A42" s="1173"/>
    </row>
  </sheetData>
  <mergeCells count="38">
    <mergeCell ref="A40:J40"/>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5" type="noConversion"/>
  <hyperlinks>
    <hyperlink ref="K2" location="預告統計資料發布時間表!A1" display="回發布時間表" xr:uid="{105FBC91-69C8-442C-94E3-5E1835826B32}"/>
  </hyperlinks>
  <pageMargins left="0.7" right="0.7" top="0.75" bottom="0.75" header="0.3" footer="0.3"/>
  <pageSetup paperSize="9" scale="6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BCD2-59E2-4A8A-8ACD-850CDBCFF7A4}">
  <dimension ref="A1:M135"/>
  <sheetViews>
    <sheetView zoomScale="80" zoomScaleNormal="80" workbookViewId="0">
      <selection activeCell="L2" sqref="L2"/>
    </sheetView>
  </sheetViews>
  <sheetFormatPr defaultRowHeight="16.5"/>
  <cols>
    <col min="1" max="3" width="3" style="800" customWidth="1"/>
    <col min="4" max="4" width="17.5" style="800" customWidth="1"/>
    <col min="5" max="5" width="17.375" style="800" customWidth="1"/>
    <col min="6" max="6" width="18" style="852" customWidth="1"/>
    <col min="7" max="7" width="22.125" style="852" customWidth="1"/>
    <col min="8" max="8" width="18" style="852" customWidth="1"/>
    <col min="9" max="9" width="22.125" style="852" customWidth="1"/>
    <col min="10" max="10" width="23.5" style="852" customWidth="1"/>
    <col min="11" max="11" width="26.125" style="852" customWidth="1"/>
    <col min="12" max="12" width="11.25" style="800" customWidth="1"/>
    <col min="13" max="256" width="9" style="800"/>
    <col min="257" max="259" width="3" style="800" customWidth="1"/>
    <col min="260" max="260" width="17.5" style="800" customWidth="1"/>
    <col min="261" max="261" width="17.375" style="800" customWidth="1"/>
    <col min="262" max="262" width="18" style="800" customWidth="1"/>
    <col min="263" max="263" width="22.125" style="800" customWidth="1"/>
    <col min="264" max="264" width="18" style="800" customWidth="1"/>
    <col min="265" max="265" width="22.125" style="800" customWidth="1"/>
    <col min="266" max="266" width="23.5" style="800" customWidth="1"/>
    <col min="267" max="267" width="26.125" style="800" customWidth="1"/>
    <col min="268" max="512" width="9" style="800"/>
    <col min="513" max="515" width="3" style="800" customWidth="1"/>
    <col min="516" max="516" width="17.5" style="800" customWidth="1"/>
    <col min="517" max="517" width="17.375" style="800" customWidth="1"/>
    <col min="518" max="518" width="18" style="800" customWidth="1"/>
    <col min="519" max="519" width="22.125" style="800" customWidth="1"/>
    <col min="520" max="520" width="18" style="800" customWidth="1"/>
    <col min="521" max="521" width="22.125" style="800" customWidth="1"/>
    <col min="522" max="522" width="23.5" style="800" customWidth="1"/>
    <col min="523" max="523" width="26.125" style="800" customWidth="1"/>
    <col min="524" max="768" width="9" style="800"/>
    <col min="769" max="771" width="3" style="800" customWidth="1"/>
    <col min="772" max="772" width="17.5" style="800" customWidth="1"/>
    <col min="773" max="773" width="17.375" style="800" customWidth="1"/>
    <col min="774" max="774" width="18" style="800" customWidth="1"/>
    <col min="775" max="775" width="22.125" style="800" customWidth="1"/>
    <col min="776" max="776" width="18" style="800" customWidth="1"/>
    <col min="777" max="777" width="22.125" style="800" customWidth="1"/>
    <col min="778" max="778" width="23.5" style="800" customWidth="1"/>
    <col min="779" max="779" width="26.125" style="800" customWidth="1"/>
    <col min="780" max="1024" width="9" style="800"/>
    <col min="1025" max="1027" width="3" style="800" customWidth="1"/>
    <col min="1028" max="1028" width="17.5" style="800" customWidth="1"/>
    <col min="1029" max="1029" width="17.375" style="800" customWidth="1"/>
    <col min="1030" max="1030" width="18" style="800" customWidth="1"/>
    <col min="1031" max="1031" width="22.125" style="800" customWidth="1"/>
    <col min="1032" max="1032" width="18" style="800" customWidth="1"/>
    <col min="1033" max="1033" width="22.125" style="800" customWidth="1"/>
    <col min="1034" max="1034" width="23.5" style="800" customWidth="1"/>
    <col min="1035" max="1035" width="26.125" style="800" customWidth="1"/>
    <col min="1036" max="1280" width="9" style="800"/>
    <col min="1281" max="1283" width="3" style="800" customWidth="1"/>
    <col min="1284" max="1284" width="17.5" style="800" customWidth="1"/>
    <col min="1285" max="1285" width="17.375" style="800" customWidth="1"/>
    <col min="1286" max="1286" width="18" style="800" customWidth="1"/>
    <col min="1287" max="1287" width="22.125" style="800" customWidth="1"/>
    <col min="1288" max="1288" width="18" style="800" customWidth="1"/>
    <col min="1289" max="1289" width="22.125" style="800" customWidth="1"/>
    <col min="1290" max="1290" width="23.5" style="800" customWidth="1"/>
    <col min="1291" max="1291" width="26.125" style="800" customWidth="1"/>
    <col min="1292" max="1536" width="9" style="800"/>
    <col min="1537" max="1539" width="3" style="800" customWidth="1"/>
    <col min="1540" max="1540" width="17.5" style="800" customWidth="1"/>
    <col min="1541" max="1541" width="17.375" style="800" customWidth="1"/>
    <col min="1542" max="1542" width="18" style="800" customWidth="1"/>
    <col min="1543" max="1543" width="22.125" style="800" customWidth="1"/>
    <col min="1544" max="1544" width="18" style="800" customWidth="1"/>
    <col min="1545" max="1545" width="22.125" style="800" customWidth="1"/>
    <col min="1546" max="1546" width="23.5" style="800" customWidth="1"/>
    <col min="1547" max="1547" width="26.125" style="800" customWidth="1"/>
    <col min="1548" max="1792" width="9" style="800"/>
    <col min="1793" max="1795" width="3" style="800" customWidth="1"/>
    <col min="1796" max="1796" width="17.5" style="800" customWidth="1"/>
    <col min="1797" max="1797" width="17.375" style="800" customWidth="1"/>
    <col min="1798" max="1798" width="18" style="800" customWidth="1"/>
    <col min="1799" max="1799" width="22.125" style="800" customWidth="1"/>
    <col min="1800" max="1800" width="18" style="800" customWidth="1"/>
    <col min="1801" max="1801" width="22.125" style="800" customWidth="1"/>
    <col min="1802" max="1802" width="23.5" style="800" customWidth="1"/>
    <col min="1803" max="1803" width="26.125" style="800" customWidth="1"/>
    <col min="1804" max="2048" width="9" style="800"/>
    <col min="2049" max="2051" width="3" style="800" customWidth="1"/>
    <col min="2052" max="2052" width="17.5" style="800" customWidth="1"/>
    <col min="2053" max="2053" width="17.375" style="800" customWidth="1"/>
    <col min="2054" max="2054" width="18" style="800" customWidth="1"/>
    <col min="2055" max="2055" width="22.125" style="800" customWidth="1"/>
    <col min="2056" max="2056" width="18" style="800" customWidth="1"/>
    <col min="2057" max="2057" width="22.125" style="800" customWidth="1"/>
    <col min="2058" max="2058" width="23.5" style="800" customWidth="1"/>
    <col min="2059" max="2059" width="26.125" style="800" customWidth="1"/>
    <col min="2060" max="2304" width="9" style="800"/>
    <col min="2305" max="2307" width="3" style="800" customWidth="1"/>
    <col min="2308" max="2308" width="17.5" style="800" customWidth="1"/>
    <col min="2309" max="2309" width="17.375" style="800" customWidth="1"/>
    <col min="2310" max="2310" width="18" style="800" customWidth="1"/>
    <col min="2311" max="2311" width="22.125" style="800" customWidth="1"/>
    <col min="2312" max="2312" width="18" style="800" customWidth="1"/>
    <col min="2313" max="2313" width="22.125" style="800" customWidth="1"/>
    <col min="2314" max="2314" width="23.5" style="800" customWidth="1"/>
    <col min="2315" max="2315" width="26.125" style="800" customWidth="1"/>
    <col min="2316" max="2560" width="9" style="800"/>
    <col min="2561" max="2563" width="3" style="800" customWidth="1"/>
    <col min="2564" max="2564" width="17.5" style="800" customWidth="1"/>
    <col min="2565" max="2565" width="17.375" style="800" customWidth="1"/>
    <col min="2566" max="2566" width="18" style="800" customWidth="1"/>
    <col min="2567" max="2567" width="22.125" style="800" customWidth="1"/>
    <col min="2568" max="2568" width="18" style="800" customWidth="1"/>
    <col min="2569" max="2569" width="22.125" style="800" customWidth="1"/>
    <col min="2570" max="2570" width="23.5" style="800" customWidth="1"/>
    <col min="2571" max="2571" width="26.125" style="800" customWidth="1"/>
    <col min="2572" max="2816" width="9" style="800"/>
    <col min="2817" max="2819" width="3" style="800" customWidth="1"/>
    <col min="2820" max="2820" width="17.5" style="800" customWidth="1"/>
    <col min="2821" max="2821" width="17.375" style="800" customWidth="1"/>
    <col min="2822" max="2822" width="18" style="800" customWidth="1"/>
    <col min="2823" max="2823" width="22.125" style="800" customWidth="1"/>
    <col min="2824" max="2824" width="18" style="800" customWidth="1"/>
    <col min="2825" max="2825" width="22.125" style="800" customWidth="1"/>
    <col min="2826" max="2826" width="23.5" style="800" customWidth="1"/>
    <col min="2827" max="2827" width="26.125" style="800" customWidth="1"/>
    <col min="2828" max="3072" width="9" style="800"/>
    <col min="3073" max="3075" width="3" style="800" customWidth="1"/>
    <col min="3076" max="3076" width="17.5" style="800" customWidth="1"/>
    <col min="3077" max="3077" width="17.375" style="800" customWidth="1"/>
    <col min="3078" max="3078" width="18" style="800" customWidth="1"/>
    <col min="3079" max="3079" width="22.125" style="800" customWidth="1"/>
    <col min="3080" max="3080" width="18" style="800" customWidth="1"/>
    <col min="3081" max="3081" width="22.125" style="800" customWidth="1"/>
    <col min="3082" max="3082" width="23.5" style="800" customWidth="1"/>
    <col min="3083" max="3083" width="26.125" style="800" customWidth="1"/>
    <col min="3084" max="3328" width="9" style="800"/>
    <col min="3329" max="3331" width="3" style="800" customWidth="1"/>
    <col min="3332" max="3332" width="17.5" style="800" customWidth="1"/>
    <col min="3333" max="3333" width="17.375" style="800" customWidth="1"/>
    <col min="3334" max="3334" width="18" style="800" customWidth="1"/>
    <col min="3335" max="3335" width="22.125" style="800" customWidth="1"/>
    <col min="3336" max="3336" width="18" style="800" customWidth="1"/>
    <col min="3337" max="3337" width="22.125" style="800" customWidth="1"/>
    <col min="3338" max="3338" width="23.5" style="800" customWidth="1"/>
    <col min="3339" max="3339" width="26.125" style="800" customWidth="1"/>
    <col min="3340" max="3584" width="9" style="800"/>
    <col min="3585" max="3587" width="3" style="800" customWidth="1"/>
    <col min="3588" max="3588" width="17.5" style="800" customWidth="1"/>
    <col min="3589" max="3589" width="17.375" style="800" customWidth="1"/>
    <col min="3590" max="3590" width="18" style="800" customWidth="1"/>
    <col min="3591" max="3591" width="22.125" style="800" customWidth="1"/>
    <col min="3592" max="3592" width="18" style="800" customWidth="1"/>
    <col min="3593" max="3593" width="22.125" style="800" customWidth="1"/>
    <col min="3594" max="3594" width="23.5" style="800" customWidth="1"/>
    <col min="3595" max="3595" width="26.125" style="800" customWidth="1"/>
    <col min="3596" max="3840" width="9" style="800"/>
    <col min="3841" max="3843" width="3" style="800" customWidth="1"/>
    <col min="3844" max="3844" width="17.5" style="800" customWidth="1"/>
    <col min="3845" max="3845" width="17.375" style="800" customWidth="1"/>
    <col min="3846" max="3846" width="18" style="800" customWidth="1"/>
    <col min="3847" max="3847" width="22.125" style="800" customWidth="1"/>
    <col min="3848" max="3848" width="18" style="800" customWidth="1"/>
    <col min="3849" max="3849" width="22.125" style="800" customWidth="1"/>
    <col min="3850" max="3850" width="23.5" style="800" customWidth="1"/>
    <col min="3851" max="3851" width="26.125" style="800" customWidth="1"/>
    <col min="3852" max="4096" width="9" style="800"/>
    <col min="4097" max="4099" width="3" style="800" customWidth="1"/>
    <col min="4100" max="4100" width="17.5" style="800" customWidth="1"/>
    <col min="4101" max="4101" width="17.375" style="800" customWidth="1"/>
    <col min="4102" max="4102" width="18" style="800" customWidth="1"/>
    <col min="4103" max="4103" width="22.125" style="800" customWidth="1"/>
    <col min="4104" max="4104" width="18" style="800" customWidth="1"/>
    <col min="4105" max="4105" width="22.125" style="800" customWidth="1"/>
    <col min="4106" max="4106" width="23.5" style="800" customWidth="1"/>
    <col min="4107" max="4107" width="26.125" style="800" customWidth="1"/>
    <col min="4108" max="4352" width="9" style="800"/>
    <col min="4353" max="4355" width="3" style="800" customWidth="1"/>
    <col min="4356" max="4356" width="17.5" style="800" customWidth="1"/>
    <col min="4357" max="4357" width="17.375" style="800" customWidth="1"/>
    <col min="4358" max="4358" width="18" style="800" customWidth="1"/>
    <col min="4359" max="4359" width="22.125" style="800" customWidth="1"/>
    <col min="4360" max="4360" width="18" style="800" customWidth="1"/>
    <col min="4361" max="4361" width="22.125" style="800" customWidth="1"/>
    <col min="4362" max="4362" width="23.5" style="800" customWidth="1"/>
    <col min="4363" max="4363" width="26.125" style="800" customWidth="1"/>
    <col min="4364" max="4608" width="9" style="800"/>
    <col min="4609" max="4611" width="3" style="800" customWidth="1"/>
    <col min="4612" max="4612" width="17.5" style="800" customWidth="1"/>
    <col min="4613" max="4613" width="17.375" style="800" customWidth="1"/>
    <col min="4614" max="4614" width="18" style="800" customWidth="1"/>
    <col min="4615" max="4615" width="22.125" style="800" customWidth="1"/>
    <col min="4616" max="4616" width="18" style="800" customWidth="1"/>
    <col min="4617" max="4617" width="22.125" style="800" customWidth="1"/>
    <col min="4618" max="4618" width="23.5" style="800" customWidth="1"/>
    <col min="4619" max="4619" width="26.125" style="800" customWidth="1"/>
    <col min="4620" max="4864" width="9" style="800"/>
    <col min="4865" max="4867" width="3" style="800" customWidth="1"/>
    <col min="4868" max="4868" width="17.5" style="800" customWidth="1"/>
    <col min="4869" max="4869" width="17.375" style="800" customWidth="1"/>
    <col min="4870" max="4870" width="18" style="800" customWidth="1"/>
    <col min="4871" max="4871" width="22.125" style="800" customWidth="1"/>
    <col min="4872" max="4872" width="18" style="800" customWidth="1"/>
    <col min="4873" max="4873" width="22.125" style="800" customWidth="1"/>
    <col min="4874" max="4874" width="23.5" style="800" customWidth="1"/>
    <col min="4875" max="4875" width="26.125" style="800" customWidth="1"/>
    <col min="4876" max="5120" width="9" style="800"/>
    <col min="5121" max="5123" width="3" style="800" customWidth="1"/>
    <col min="5124" max="5124" width="17.5" style="800" customWidth="1"/>
    <col min="5125" max="5125" width="17.375" style="800" customWidth="1"/>
    <col min="5126" max="5126" width="18" style="800" customWidth="1"/>
    <col min="5127" max="5127" width="22.125" style="800" customWidth="1"/>
    <col min="5128" max="5128" width="18" style="800" customWidth="1"/>
    <col min="5129" max="5129" width="22.125" style="800" customWidth="1"/>
    <col min="5130" max="5130" width="23.5" style="800" customWidth="1"/>
    <col min="5131" max="5131" width="26.125" style="800" customWidth="1"/>
    <col min="5132" max="5376" width="9" style="800"/>
    <col min="5377" max="5379" width="3" style="800" customWidth="1"/>
    <col min="5380" max="5380" width="17.5" style="800" customWidth="1"/>
    <col min="5381" max="5381" width="17.375" style="800" customWidth="1"/>
    <col min="5382" max="5382" width="18" style="800" customWidth="1"/>
    <col min="5383" max="5383" width="22.125" style="800" customWidth="1"/>
    <col min="5384" max="5384" width="18" style="800" customWidth="1"/>
    <col min="5385" max="5385" width="22.125" style="800" customWidth="1"/>
    <col min="5386" max="5386" width="23.5" style="800" customWidth="1"/>
    <col min="5387" max="5387" width="26.125" style="800" customWidth="1"/>
    <col min="5388" max="5632" width="9" style="800"/>
    <col min="5633" max="5635" width="3" style="800" customWidth="1"/>
    <col min="5636" max="5636" width="17.5" style="800" customWidth="1"/>
    <col min="5637" max="5637" width="17.375" style="800" customWidth="1"/>
    <col min="5638" max="5638" width="18" style="800" customWidth="1"/>
    <col min="5639" max="5639" width="22.125" style="800" customWidth="1"/>
    <col min="5640" max="5640" width="18" style="800" customWidth="1"/>
    <col min="5641" max="5641" width="22.125" style="800" customWidth="1"/>
    <col min="5642" max="5642" width="23.5" style="800" customWidth="1"/>
    <col min="5643" max="5643" width="26.125" style="800" customWidth="1"/>
    <col min="5644" max="5888" width="9" style="800"/>
    <col min="5889" max="5891" width="3" style="800" customWidth="1"/>
    <col min="5892" max="5892" width="17.5" style="800" customWidth="1"/>
    <col min="5893" max="5893" width="17.375" style="800" customWidth="1"/>
    <col min="5894" max="5894" width="18" style="800" customWidth="1"/>
    <col min="5895" max="5895" width="22.125" style="800" customWidth="1"/>
    <col min="5896" max="5896" width="18" style="800" customWidth="1"/>
    <col min="5897" max="5897" width="22.125" style="800" customWidth="1"/>
    <col min="5898" max="5898" width="23.5" style="800" customWidth="1"/>
    <col min="5899" max="5899" width="26.125" style="800" customWidth="1"/>
    <col min="5900" max="6144" width="9" style="800"/>
    <col min="6145" max="6147" width="3" style="800" customWidth="1"/>
    <col min="6148" max="6148" width="17.5" style="800" customWidth="1"/>
    <col min="6149" max="6149" width="17.375" style="800" customWidth="1"/>
    <col min="6150" max="6150" width="18" style="800" customWidth="1"/>
    <col min="6151" max="6151" width="22.125" style="800" customWidth="1"/>
    <col min="6152" max="6152" width="18" style="800" customWidth="1"/>
    <col min="6153" max="6153" width="22.125" style="800" customWidth="1"/>
    <col min="6154" max="6154" width="23.5" style="800" customWidth="1"/>
    <col min="6155" max="6155" width="26.125" style="800" customWidth="1"/>
    <col min="6156" max="6400" width="9" style="800"/>
    <col min="6401" max="6403" width="3" style="800" customWidth="1"/>
    <col min="6404" max="6404" width="17.5" style="800" customWidth="1"/>
    <col min="6405" max="6405" width="17.375" style="800" customWidth="1"/>
    <col min="6406" max="6406" width="18" style="800" customWidth="1"/>
    <col min="6407" max="6407" width="22.125" style="800" customWidth="1"/>
    <col min="6408" max="6408" width="18" style="800" customWidth="1"/>
    <col min="6409" max="6409" width="22.125" style="800" customWidth="1"/>
    <col min="6410" max="6410" width="23.5" style="800" customWidth="1"/>
    <col min="6411" max="6411" width="26.125" style="800" customWidth="1"/>
    <col min="6412" max="6656" width="9" style="800"/>
    <col min="6657" max="6659" width="3" style="800" customWidth="1"/>
    <col min="6660" max="6660" width="17.5" style="800" customWidth="1"/>
    <col min="6661" max="6661" width="17.375" style="800" customWidth="1"/>
    <col min="6662" max="6662" width="18" style="800" customWidth="1"/>
    <col min="6663" max="6663" width="22.125" style="800" customWidth="1"/>
    <col min="6664" max="6664" width="18" style="800" customWidth="1"/>
    <col min="6665" max="6665" width="22.125" style="800" customWidth="1"/>
    <col min="6666" max="6666" width="23.5" style="800" customWidth="1"/>
    <col min="6667" max="6667" width="26.125" style="800" customWidth="1"/>
    <col min="6668" max="6912" width="9" style="800"/>
    <col min="6913" max="6915" width="3" style="800" customWidth="1"/>
    <col min="6916" max="6916" width="17.5" style="800" customWidth="1"/>
    <col min="6917" max="6917" width="17.375" style="800" customWidth="1"/>
    <col min="6918" max="6918" width="18" style="800" customWidth="1"/>
    <col min="6919" max="6919" width="22.125" style="800" customWidth="1"/>
    <col min="6920" max="6920" width="18" style="800" customWidth="1"/>
    <col min="6921" max="6921" width="22.125" style="800" customWidth="1"/>
    <col min="6922" max="6922" width="23.5" style="800" customWidth="1"/>
    <col min="6923" max="6923" width="26.125" style="800" customWidth="1"/>
    <col min="6924" max="7168" width="9" style="800"/>
    <col min="7169" max="7171" width="3" style="800" customWidth="1"/>
    <col min="7172" max="7172" width="17.5" style="800" customWidth="1"/>
    <col min="7173" max="7173" width="17.375" style="800" customWidth="1"/>
    <col min="7174" max="7174" width="18" style="800" customWidth="1"/>
    <col min="7175" max="7175" width="22.125" style="800" customWidth="1"/>
    <col min="7176" max="7176" width="18" style="800" customWidth="1"/>
    <col min="7177" max="7177" width="22.125" style="800" customWidth="1"/>
    <col min="7178" max="7178" width="23.5" style="800" customWidth="1"/>
    <col min="7179" max="7179" width="26.125" style="800" customWidth="1"/>
    <col min="7180" max="7424" width="9" style="800"/>
    <col min="7425" max="7427" width="3" style="800" customWidth="1"/>
    <col min="7428" max="7428" width="17.5" style="800" customWidth="1"/>
    <col min="7429" max="7429" width="17.375" style="800" customWidth="1"/>
    <col min="7430" max="7430" width="18" style="800" customWidth="1"/>
    <col min="7431" max="7431" width="22.125" style="800" customWidth="1"/>
    <col min="7432" max="7432" width="18" style="800" customWidth="1"/>
    <col min="7433" max="7433" width="22.125" style="800" customWidth="1"/>
    <col min="7434" max="7434" width="23.5" style="800" customWidth="1"/>
    <col min="7435" max="7435" width="26.125" style="800" customWidth="1"/>
    <col min="7436" max="7680" width="9" style="800"/>
    <col min="7681" max="7683" width="3" style="800" customWidth="1"/>
    <col min="7684" max="7684" width="17.5" style="800" customWidth="1"/>
    <col min="7685" max="7685" width="17.375" style="800" customWidth="1"/>
    <col min="7686" max="7686" width="18" style="800" customWidth="1"/>
    <col min="7687" max="7687" width="22.125" style="800" customWidth="1"/>
    <col min="7688" max="7688" width="18" style="800" customWidth="1"/>
    <col min="7689" max="7689" width="22.125" style="800" customWidth="1"/>
    <col min="7690" max="7690" width="23.5" style="800" customWidth="1"/>
    <col min="7691" max="7691" width="26.125" style="800" customWidth="1"/>
    <col min="7692" max="7936" width="9" style="800"/>
    <col min="7937" max="7939" width="3" style="800" customWidth="1"/>
    <col min="7940" max="7940" width="17.5" style="800" customWidth="1"/>
    <col min="7941" max="7941" width="17.375" style="800" customWidth="1"/>
    <col min="7942" max="7942" width="18" style="800" customWidth="1"/>
    <col min="7943" max="7943" width="22.125" style="800" customWidth="1"/>
    <col min="7944" max="7944" width="18" style="800" customWidth="1"/>
    <col min="7945" max="7945" width="22.125" style="800" customWidth="1"/>
    <col min="7946" max="7946" width="23.5" style="800" customWidth="1"/>
    <col min="7947" max="7947" width="26.125" style="800" customWidth="1"/>
    <col min="7948" max="8192" width="9" style="800"/>
    <col min="8193" max="8195" width="3" style="800" customWidth="1"/>
    <col min="8196" max="8196" width="17.5" style="800" customWidth="1"/>
    <col min="8197" max="8197" width="17.375" style="800" customWidth="1"/>
    <col min="8198" max="8198" width="18" style="800" customWidth="1"/>
    <col min="8199" max="8199" width="22.125" style="800" customWidth="1"/>
    <col min="8200" max="8200" width="18" style="800" customWidth="1"/>
    <col min="8201" max="8201" width="22.125" style="800" customWidth="1"/>
    <col min="8202" max="8202" width="23.5" style="800" customWidth="1"/>
    <col min="8203" max="8203" width="26.125" style="800" customWidth="1"/>
    <col min="8204" max="8448" width="9" style="800"/>
    <col min="8449" max="8451" width="3" style="800" customWidth="1"/>
    <col min="8452" max="8452" width="17.5" style="800" customWidth="1"/>
    <col min="8453" max="8453" width="17.375" style="800" customWidth="1"/>
    <col min="8454" max="8454" width="18" style="800" customWidth="1"/>
    <col min="8455" max="8455" width="22.125" style="800" customWidth="1"/>
    <col min="8456" max="8456" width="18" style="800" customWidth="1"/>
    <col min="8457" max="8457" width="22.125" style="800" customWidth="1"/>
    <col min="8458" max="8458" width="23.5" style="800" customWidth="1"/>
    <col min="8459" max="8459" width="26.125" style="800" customWidth="1"/>
    <col min="8460" max="8704" width="9" style="800"/>
    <col min="8705" max="8707" width="3" style="800" customWidth="1"/>
    <col min="8708" max="8708" width="17.5" style="800" customWidth="1"/>
    <col min="8709" max="8709" width="17.375" style="800" customWidth="1"/>
    <col min="8710" max="8710" width="18" style="800" customWidth="1"/>
    <col min="8711" max="8711" width="22.125" style="800" customWidth="1"/>
    <col min="8712" max="8712" width="18" style="800" customWidth="1"/>
    <col min="8713" max="8713" width="22.125" style="800" customWidth="1"/>
    <col min="8714" max="8714" width="23.5" style="800" customWidth="1"/>
    <col min="8715" max="8715" width="26.125" style="800" customWidth="1"/>
    <col min="8716" max="8960" width="9" style="800"/>
    <col min="8961" max="8963" width="3" style="800" customWidth="1"/>
    <col min="8964" max="8964" width="17.5" style="800" customWidth="1"/>
    <col min="8965" max="8965" width="17.375" style="800" customWidth="1"/>
    <col min="8966" max="8966" width="18" style="800" customWidth="1"/>
    <col min="8967" max="8967" width="22.125" style="800" customWidth="1"/>
    <col min="8968" max="8968" width="18" style="800" customWidth="1"/>
    <col min="8969" max="8969" width="22.125" style="800" customWidth="1"/>
    <col min="8970" max="8970" width="23.5" style="800" customWidth="1"/>
    <col min="8971" max="8971" width="26.125" style="800" customWidth="1"/>
    <col min="8972" max="9216" width="9" style="800"/>
    <col min="9217" max="9219" width="3" style="800" customWidth="1"/>
    <col min="9220" max="9220" width="17.5" style="800" customWidth="1"/>
    <col min="9221" max="9221" width="17.375" style="800" customWidth="1"/>
    <col min="9222" max="9222" width="18" style="800" customWidth="1"/>
    <col min="9223" max="9223" width="22.125" style="800" customWidth="1"/>
    <col min="9224" max="9224" width="18" style="800" customWidth="1"/>
    <col min="9225" max="9225" width="22.125" style="800" customWidth="1"/>
    <col min="9226" max="9226" width="23.5" style="800" customWidth="1"/>
    <col min="9227" max="9227" width="26.125" style="800" customWidth="1"/>
    <col min="9228" max="9472" width="9" style="800"/>
    <col min="9473" max="9475" width="3" style="800" customWidth="1"/>
    <col min="9476" max="9476" width="17.5" style="800" customWidth="1"/>
    <col min="9477" max="9477" width="17.375" style="800" customWidth="1"/>
    <col min="9478" max="9478" width="18" style="800" customWidth="1"/>
    <col min="9479" max="9479" width="22.125" style="800" customWidth="1"/>
    <col min="9480" max="9480" width="18" style="800" customWidth="1"/>
    <col min="9481" max="9481" width="22.125" style="800" customWidth="1"/>
    <col min="9482" max="9482" width="23.5" style="800" customWidth="1"/>
    <col min="9483" max="9483" width="26.125" style="800" customWidth="1"/>
    <col min="9484" max="9728" width="9" style="800"/>
    <col min="9729" max="9731" width="3" style="800" customWidth="1"/>
    <col min="9732" max="9732" width="17.5" style="800" customWidth="1"/>
    <col min="9733" max="9733" width="17.375" style="800" customWidth="1"/>
    <col min="9734" max="9734" width="18" style="800" customWidth="1"/>
    <col min="9735" max="9735" width="22.125" style="800" customWidth="1"/>
    <col min="9736" max="9736" width="18" style="800" customWidth="1"/>
    <col min="9737" max="9737" width="22.125" style="800" customWidth="1"/>
    <col min="9738" max="9738" width="23.5" style="800" customWidth="1"/>
    <col min="9739" max="9739" width="26.125" style="800" customWidth="1"/>
    <col min="9740" max="9984" width="9" style="800"/>
    <col min="9985" max="9987" width="3" style="800" customWidth="1"/>
    <col min="9988" max="9988" width="17.5" style="800" customWidth="1"/>
    <col min="9989" max="9989" width="17.375" style="800" customWidth="1"/>
    <col min="9990" max="9990" width="18" style="800" customWidth="1"/>
    <col min="9991" max="9991" width="22.125" style="800" customWidth="1"/>
    <col min="9992" max="9992" width="18" style="800" customWidth="1"/>
    <col min="9993" max="9993" width="22.125" style="800" customWidth="1"/>
    <col min="9994" max="9994" width="23.5" style="800" customWidth="1"/>
    <col min="9995" max="9995" width="26.125" style="800" customWidth="1"/>
    <col min="9996" max="10240" width="9" style="800"/>
    <col min="10241" max="10243" width="3" style="800" customWidth="1"/>
    <col min="10244" max="10244" width="17.5" style="800" customWidth="1"/>
    <col min="10245" max="10245" width="17.375" style="800" customWidth="1"/>
    <col min="10246" max="10246" width="18" style="800" customWidth="1"/>
    <col min="10247" max="10247" width="22.125" style="800" customWidth="1"/>
    <col min="10248" max="10248" width="18" style="800" customWidth="1"/>
    <col min="10249" max="10249" width="22.125" style="800" customWidth="1"/>
    <col min="10250" max="10250" width="23.5" style="800" customWidth="1"/>
    <col min="10251" max="10251" width="26.125" style="800" customWidth="1"/>
    <col min="10252" max="10496" width="9" style="800"/>
    <col min="10497" max="10499" width="3" style="800" customWidth="1"/>
    <col min="10500" max="10500" width="17.5" style="800" customWidth="1"/>
    <col min="10501" max="10501" width="17.375" style="800" customWidth="1"/>
    <col min="10502" max="10502" width="18" style="800" customWidth="1"/>
    <col min="10503" max="10503" width="22.125" style="800" customWidth="1"/>
    <col min="10504" max="10504" width="18" style="800" customWidth="1"/>
    <col min="10505" max="10505" width="22.125" style="800" customWidth="1"/>
    <col min="10506" max="10506" width="23.5" style="800" customWidth="1"/>
    <col min="10507" max="10507" width="26.125" style="800" customWidth="1"/>
    <col min="10508" max="10752" width="9" style="800"/>
    <col min="10753" max="10755" width="3" style="800" customWidth="1"/>
    <col min="10756" max="10756" width="17.5" style="800" customWidth="1"/>
    <col min="10757" max="10757" width="17.375" style="800" customWidth="1"/>
    <col min="10758" max="10758" width="18" style="800" customWidth="1"/>
    <col min="10759" max="10759" width="22.125" style="800" customWidth="1"/>
    <col min="10760" max="10760" width="18" style="800" customWidth="1"/>
    <col min="10761" max="10761" width="22.125" style="800" customWidth="1"/>
    <col min="10762" max="10762" width="23.5" style="800" customWidth="1"/>
    <col min="10763" max="10763" width="26.125" style="800" customWidth="1"/>
    <col min="10764" max="11008" width="9" style="800"/>
    <col min="11009" max="11011" width="3" style="800" customWidth="1"/>
    <col min="11012" max="11012" width="17.5" style="800" customWidth="1"/>
    <col min="11013" max="11013" width="17.375" style="800" customWidth="1"/>
    <col min="11014" max="11014" width="18" style="800" customWidth="1"/>
    <col min="11015" max="11015" width="22.125" style="800" customWidth="1"/>
    <col min="11016" max="11016" width="18" style="800" customWidth="1"/>
    <col min="11017" max="11017" width="22.125" style="800" customWidth="1"/>
    <col min="11018" max="11018" width="23.5" style="800" customWidth="1"/>
    <col min="11019" max="11019" width="26.125" style="800" customWidth="1"/>
    <col min="11020" max="11264" width="9" style="800"/>
    <col min="11265" max="11267" width="3" style="800" customWidth="1"/>
    <col min="11268" max="11268" width="17.5" style="800" customWidth="1"/>
    <col min="11269" max="11269" width="17.375" style="800" customWidth="1"/>
    <col min="11270" max="11270" width="18" style="800" customWidth="1"/>
    <col min="11271" max="11271" width="22.125" style="800" customWidth="1"/>
    <col min="11272" max="11272" width="18" style="800" customWidth="1"/>
    <col min="11273" max="11273" width="22.125" style="800" customWidth="1"/>
    <col min="11274" max="11274" width="23.5" style="800" customWidth="1"/>
    <col min="11275" max="11275" width="26.125" style="800" customWidth="1"/>
    <col min="11276" max="11520" width="9" style="800"/>
    <col min="11521" max="11523" width="3" style="800" customWidth="1"/>
    <col min="11524" max="11524" width="17.5" style="800" customWidth="1"/>
    <col min="11525" max="11525" width="17.375" style="800" customWidth="1"/>
    <col min="11526" max="11526" width="18" style="800" customWidth="1"/>
    <col min="11527" max="11527" width="22.125" style="800" customWidth="1"/>
    <col min="11528" max="11528" width="18" style="800" customWidth="1"/>
    <col min="11529" max="11529" width="22.125" style="800" customWidth="1"/>
    <col min="11530" max="11530" width="23.5" style="800" customWidth="1"/>
    <col min="11531" max="11531" width="26.125" style="800" customWidth="1"/>
    <col min="11532" max="11776" width="9" style="800"/>
    <col min="11777" max="11779" width="3" style="800" customWidth="1"/>
    <col min="11780" max="11780" width="17.5" style="800" customWidth="1"/>
    <col min="11781" max="11781" width="17.375" style="800" customWidth="1"/>
    <col min="11782" max="11782" width="18" style="800" customWidth="1"/>
    <col min="11783" max="11783" width="22.125" style="800" customWidth="1"/>
    <col min="11784" max="11784" width="18" style="800" customWidth="1"/>
    <col min="11785" max="11785" width="22.125" style="800" customWidth="1"/>
    <col min="11786" max="11786" width="23.5" style="800" customWidth="1"/>
    <col min="11787" max="11787" width="26.125" style="800" customWidth="1"/>
    <col min="11788" max="12032" width="9" style="800"/>
    <col min="12033" max="12035" width="3" style="800" customWidth="1"/>
    <col min="12036" max="12036" width="17.5" style="800" customWidth="1"/>
    <col min="12037" max="12037" width="17.375" style="800" customWidth="1"/>
    <col min="12038" max="12038" width="18" style="800" customWidth="1"/>
    <col min="12039" max="12039" width="22.125" style="800" customWidth="1"/>
    <col min="12040" max="12040" width="18" style="800" customWidth="1"/>
    <col min="12041" max="12041" width="22.125" style="800" customWidth="1"/>
    <col min="12042" max="12042" width="23.5" style="800" customWidth="1"/>
    <col min="12043" max="12043" width="26.125" style="800" customWidth="1"/>
    <col min="12044" max="12288" width="9" style="800"/>
    <col min="12289" max="12291" width="3" style="800" customWidth="1"/>
    <col min="12292" max="12292" width="17.5" style="800" customWidth="1"/>
    <col min="12293" max="12293" width="17.375" style="800" customWidth="1"/>
    <col min="12294" max="12294" width="18" style="800" customWidth="1"/>
    <col min="12295" max="12295" width="22.125" style="800" customWidth="1"/>
    <col min="12296" max="12296" width="18" style="800" customWidth="1"/>
    <col min="12297" max="12297" width="22.125" style="800" customWidth="1"/>
    <col min="12298" max="12298" width="23.5" style="800" customWidth="1"/>
    <col min="12299" max="12299" width="26.125" style="800" customWidth="1"/>
    <col min="12300" max="12544" width="9" style="800"/>
    <col min="12545" max="12547" width="3" style="800" customWidth="1"/>
    <col min="12548" max="12548" width="17.5" style="800" customWidth="1"/>
    <col min="12549" max="12549" width="17.375" style="800" customWidth="1"/>
    <col min="12550" max="12550" width="18" style="800" customWidth="1"/>
    <col min="12551" max="12551" width="22.125" style="800" customWidth="1"/>
    <col min="12552" max="12552" width="18" style="800" customWidth="1"/>
    <col min="12553" max="12553" width="22.125" style="800" customWidth="1"/>
    <col min="12554" max="12554" width="23.5" style="800" customWidth="1"/>
    <col min="12555" max="12555" width="26.125" style="800" customWidth="1"/>
    <col min="12556" max="12800" width="9" style="800"/>
    <col min="12801" max="12803" width="3" style="800" customWidth="1"/>
    <col min="12804" max="12804" width="17.5" style="800" customWidth="1"/>
    <col min="12805" max="12805" width="17.375" style="800" customWidth="1"/>
    <col min="12806" max="12806" width="18" style="800" customWidth="1"/>
    <col min="12807" max="12807" width="22.125" style="800" customWidth="1"/>
    <col min="12808" max="12808" width="18" style="800" customWidth="1"/>
    <col min="12809" max="12809" width="22.125" style="800" customWidth="1"/>
    <col min="12810" max="12810" width="23.5" style="800" customWidth="1"/>
    <col min="12811" max="12811" width="26.125" style="800" customWidth="1"/>
    <col min="12812" max="13056" width="9" style="800"/>
    <col min="13057" max="13059" width="3" style="800" customWidth="1"/>
    <col min="13060" max="13060" width="17.5" style="800" customWidth="1"/>
    <col min="13061" max="13061" width="17.375" style="800" customWidth="1"/>
    <col min="13062" max="13062" width="18" style="800" customWidth="1"/>
    <col min="13063" max="13063" width="22.125" style="800" customWidth="1"/>
    <col min="13064" max="13064" width="18" style="800" customWidth="1"/>
    <col min="13065" max="13065" width="22.125" style="800" customWidth="1"/>
    <col min="13066" max="13066" width="23.5" style="800" customWidth="1"/>
    <col min="13067" max="13067" width="26.125" style="800" customWidth="1"/>
    <col min="13068" max="13312" width="9" style="800"/>
    <col min="13313" max="13315" width="3" style="800" customWidth="1"/>
    <col min="13316" max="13316" width="17.5" style="800" customWidth="1"/>
    <col min="13317" max="13317" width="17.375" style="800" customWidth="1"/>
    <col min="13318" max="13318" width="18" style="800" customWidth="1"/>
    <col min="13319" max="13319" width="22.125" style="800" customWidth="1"/>
    <col min="13320" max="13320" width="18" style="800" customWidth="1"/>
    <col min="13321" max="13321" width="22.125" style="800" customWidth="1"/>
    <col min="13322" max="13322" width="23.5" style="800" customWidth="1"/>
    <col min="13323" max="13323" width="26.125" style="800" customWidth="1"/>
    <col min="13324" max="13568" width="9" style="800"/>
    <col min="13569" max="13571" width="3" style="800" customWidth="1"/>
    <col min="13572" max="13572" width="17.5" style="800" customWidth="1"/>
    <col min="13573" max="13573" width="17.375" style="800" customWidth="1"/>
    <col min="13574" max="13574" width="18" style="800" customWidth="1"/>
    <col min="13575" max="13575" width="22.125" style="800" customWidth="1"/>
    <col min="13576" max="13576" width="18" style="800" customWidth="1"/>
    <col min="13577" max="13577" width="22.125" style="800" customWidth="1"/>
    <col min="13578" max="13578" width="23.5" style="800" customWidth="1"/>
    <col min="13579" max="13579" width="26.125" style="800" customWidth="1"/>
    <col min="13580" max="13824" width="9" style="800"/>
    <col min="13825" max="13827" width="3" style="800" customWidth="1"/>
    <col min="13828" max="13828" width="17.5" style="800" customWidth="1"/>
    <col min="13829" max="13829" width="17.375" style="800" customWidth="1"/>
    <col min="13830" max="13830" width="18" style="800" customWidth="1"/>
    <col min="13831" max="13831" width="22.125" style="800" customWidth="1"/>
    <col min="13832" max="13832" width="18" style="800" customWidth="1"/>
    <col min="13833" max="13833" width="22.125" style="800" customWidth="1"/>
    <col min="13834" max="13834" width="23.5" style="800" customWidth="1"/>
    <col min="13835" max="13835" width="26.125" style="800" customWidth="1"/>
    <col min="13836" max="14080" width="9" style="800"/>
    <col min="14081" max="14083" width="3" style="800" customWidth="1"/>
    <col min="14084" max="14084" width="17.5" style="800" customWidth="1"/>
    <col min="14085" max="14085" width="17.375" style="800" customWidth="1"/>
    <col min="14086" max="14086" width="18" style="800" customWidth="1"/>
    <col min="14087" max="14087" width="22.125" style="800" customWidth="1"/>
    <col min="14088" max="14088" width="18" style="800" customWidth="1"/>
    <col min="14089" max="14089" width="22.125" style="800" customWidth="1"/>
    <col min="14090" max="14090" width="23.5" style="800" customWidth="1"/>
    <col min="14091" max="14091" width="26.125" style="800" customWidth="1"/>
    <col min="14092" max="14336" width="9" style="800"/>
    <col min="14337" max="14339" width="3" style="800" customWidth="1"/>
    <col min="14340" max="14340" width="17.5" style="800" customWidth="1"/>
    <col min="14341" max="14341" width="17.375" style="800" customWidth="1"/>
    <col min="14342" max="14342" width="18" style="800" customWidth="1"/>
    <col min="14343" max="14343" width="22.125" style="800" customWidth="1"/>
    <col min="14344" max="14344" width="18" style="800" customWidth="1"/>
    <col min="14345" max="14345" width="22.125" style="800" customWidth="1"/>
    <col min="14346" max="14346" width="23.5" style="800" customWidth="1"/>
    <col min="14347" max="14347" width="26.125" style="800" customWidth="1"/>
    <col min="14348" max="14592" width="9" style="800"/>
    <col min="14593" max="14595" width="3" style="800" customWidth="1"/>
    <col min="14596" max="14596" width="17.5" style="800" customWidth="1"/>
    <col min="14597" max="14597" width="17.375" style="800" customWidth="1"/>
    <col min="14598" max="14598" width="18" style="800" customWidth="1"/>
    <col min="14599" max="14599" width="22.125" style="800" customWidth="1"/>
    <col min="14600" max="14600" width="18" style="800" customWidth="1"/>
    <col min="14601" max="14601" width="22.125" style="800" customWidth="1"/>
    <col min="14602" max="14602" width="23.5" style="800" customWidth="1"/>
    <col min="14603" max="14603" width="26.125" style="800" customWidth="1"/>
    <col min="14604" max="14848" width="9" style="800"/>
    <col min="14849" max="14851" width="3" style="800" customWidth="1"/>
    <col min="14852" max="14852" width="17.5" style="800" customWidth="1"/>
    <col min="14853" max="14853" width="17.375" style="800" customWidth="1"/>
    <col min="14854" max="14854" width="18" style="800" customWidth="1"/>
    <col min="14855" max="14855" width="22.125" style="800" customWidth="1"/>
    <col min="14856" max="14856" width="18" style="800" customWidth="1"/>
    <col min="14857" max="14857" width="22.125" style="800" customWidth="1"/>
    <col min="14858" max="14858" width="23.5" style="800" customWidth="1"/>
    <col min="14859" max="14859" width="26.125" style="800" customWidth="1"/>
    <col min="14860" max="15104" width="9" style="800"/>
    <col min="15105" max="15107" width="3" style="800" customWidth="1"/>
    <col min="15108" max="15108" width="17.5" style="800" customWidth="1"/>
    <col min="15109" max="15109" width="17.375" style="800" customWidth="1"/>
    <col min="15110" max="15110" width="18" style="800" customWidth="1"/>
    <col min="15111" max="15111" width="22.125" style="800" customWidth="1"/>
    <col min="15112" max="15112" width="18" style="800" customWidth="1"/>
    <col min="15113" max="15113" width="22.125" style="800" customWidth="1"/>
    <col min="15114" max="15114" width="23.5" style="800" customWidth="1"/>
    <col min="15115" max="15115" width="26.125" style="800" customWidth="1"/>
    <col min="15116" max="15360" width="9" style="800"/>
    <col min="15361" max="15363" width="3" style="800" customWidth="1"/>
    <col min="15364" max="15364" width="17.5" style="800" customWidth="1"/>
    <col min="15365" max="15365" width="17.375" style="800" customWidth="1"/>
    <col min="15366" max="15366" width="18" style="800" customWidth="1"/>
    <col min="15367" max="15367" width="22.125" style="800" customWidth="1"/>
    <col min="15368" max="15368" width="18" style="800" customWidth="1"/>
    <col min="15369" max="15369" width="22.125" style="800" customWidth="1"/>
    <col min="15370" max="15370" width="23.5" style="800" customWidth="1"/>
    <col min="15371" max="15371" width="26.125" style="800" customWidth="1"/>
    <col min="15372" max="15616" width="9" style="800"/>
    <col min="15617" max="15619" width="3" style="800" customWidth="1"/>
    <col min="15620" max="15620" width="17.5" style="800" customWidth="1"/>
    <col min="15621" max="15621" width="17.375" style="800" customWidth="1"/>
    <col min="15622" max="15622" width="18" style="800" customWidth="1"/>
    <col min="15623" max="15623" width="22.125" style="800" customWidth="1"/>
    <col min="15624" max="15624" width="18" style="800" customWidth="1"/>
    <col min="15625" max="15625" width="22.125" style="800" customWidth="1"/>
    <col min="15626" max="15626" width="23.5" style="800" customWidth="1"/>
    <col min="15627" max="15627" width="26.125" style="800" customWidth="1"/>
    <col min="15628" max="15872" width="9" style="800"/>
    <col min="15873" max="15875" width="3" style="800" customWidth="1"/>
    <col min="15876" max="15876" width="17.5" style="800" customWidth="1"/>
    <col min="15877" max="15877" width="17.375" style="800" customWidth="1"/>
    <col min="15878" max="15878" width="18" style="800" customWidth="1"/>
    <col min="15879" max="15879" width="22.125" style="800" customWidth="1"/>
    <col min="15880" max="15880" width="18" style="800" customWidth="1"/>
    <col min="15881" max="15881" width="22.125" style="800" customWidth="1"/>
    <col min="15882" max="15882" width="23.5" style="800" customWidth="1"/>
    <col min="15883" max="15883" width="26.125" style="800" customWidth="1"/>
    <col min="15884" max="16128" width="9" style="800"/>
    <col min="16129" max="16131" width="3" style="800" customWidth="1"/>
    <col min="16132" max="16132" width="17.5" style="800" customWidth="1"/>
    <col min="16133" max="16133" width="17.375" style="800" customWidth="1"/>
    <col min="16134" max="16134" width="18" style="800" customWidth="1"/>
    <col min="16135" max="16135" width="22.125" style="800" customWidth="1"/>
    <col min="16136" max="16136" width="18" style="800" customWidth="1"/>
    <col min="16137" max="16137" width="22.125" style="800" customWidth="1"/>
    <col min="16138" max="16138" width="23.5" style="800" customWidth="1"/>
    <col min="16139" max="16139" width="26.125" style="800" customWidth="1"/>
    <col min="16140" max="16384" width="9" style="800"/>
  </cols>
  <sheetData>
    <row r="1" spans="1:12" ht="21" customHeight="1">
      <c r="A1" s="1686" t="s">
        <v>1499</v>
      </c>
      <c r="B1" s="1686"/>
      <c r="C1" s="1686"/>
      <c r="D1" s="1686"/>
      <c r="E1" s="796"/>
      <c r="F1" s="797"/>
      <c r="G1" s="797"/>
      <c r="H1" s="797"/>
      <c r="I1" s="797"/>
      <c r="J1" s="798" t="s">
        <v>782</v>
      </c>
      <c r="K1" s="799" t="s">
        <v>1500</v>
      </c>
    </row>
    <row r="2" spans="1:12" ht="21" customHeight="1">
      <c r="A2" s="1352" t="s">
        <v>1501</v>
      </c>
      <c r="B2" s="1352"/>
      <c r="C2" s="1352"/>
      <c r="D2" s="1352"/>
      <c r="E2" s="1175" t="s">
        <v>1502</v>
      </c>
      <c r="F2" s="1176"/>
      <c r="G2" s="1176"/>
      <c r="H2" s="1176"/>
      <c r="I2" s="1176"/>
      <c r="J2" s="798" t="s">
        <v>1503</v>
      </c>
      <c r="K2" s="802" t="s">
        <v>1504</v>
      </c>
      <c r="L2" s="1" t="s">
        <v>12</v>
      </c>
    </row>
    <row r="3" spans="1:12" ht="32.25">
      <c r="A3" s="1687" t="s">
        <v>1505</v>
      </c>
      <c r="B3" s="1688"/>
      <c r="C3" s="1688"/>
      <c r="D3" s="1688"/>
      <c r="E3" s="1688"/>
      <c r="F3" s="1688"/>
      <c r="G3" s="1688"/>
      <c r="H3" s="1688"/>
      <c r="I3" s="1688"/>
      <c r="J3" s="1688"/>
      <c r="K3" s="1688"/>
    </row>
    <row r="4" spans="1:12" ht="27" customHeight="1">
      <c r="A4" s="1177"/>
      <c r="B4" s="1177"/>
      <c r="C4" s="1177"/>
      <c r="D4" s="1177"/>
      <c r="E4" s="1178" t="s">
        <v>1506</v>
      </c>
      <c r="F4" s="1179"/>
      <c r="G4" s="1180" t="s">
        <v>1926</v>
      </c>
      <c r="H4" s="797"/>
      <c r="I4" s="1179"/>
      <c r="J4" s="1179"/>
      <c r="K4" s="1181" t="s">
        <v>1508</v>
      </c>
    </row>
    <row r="5" spans="1:12" ht="23.25" customHeight="1">
      <c r="A5" s="1677" t="s">
        <v>1509</v>
      </c>
      <c r="B5" s="1678"/>
      <c r="C5" s="1678"/>
      <c r="D5" s="1678"/>
      <c r="E5" s="1679"/>
      <c r="F5" s="1684" t="s">
        <v>1510</v>
      </c>
      <c r="G5" s="1685"/>
      <c r="H5" s="808" t="s">
        <v>1511</v>
      </c>
      <c r="I5" s="809" t="s">
        <v>1512</v>
      </c>
      <c r="J5" s="810" t="s">
        <v>1513</v>
      </c>
      <c r="K5" s="811" t="s">
        <v>1514</v>
      </c>
    </row>
    <row r="6" spans="1:12" ht="23.25" customHeight="1">
      <c r="A6" s="1875"/>
      <c r="B6" s="1875"/>
      <c r="C6" s="1875"/>
      <c r="D6" s="1875"/>
      <c r="E6" s="1681"/>
      <c r="F6" s="798" t="s">
        <v>1515</v>
      </c>
      <c r="G6" s="798" t="s">
        <v>1516</v>
      </c>
      <c r="H6" s="798" t="s">
        <v>1515</v>
      </c>
      <c r="I6" s="798" t="s">
        <v>1516</v>
      </c>
      <c r="J6" s="812" t="s">
        <v>1515</v>
      </c>
      <c r="K6" s="812" t="s">
        <v>1516</v>
      </c>
    </row>
    <row r="7" spans="1:12" ht="19.5" customHeight="1">
      <c r="A7" s="813"/>
      <c r="B7" s="814" t="s">
        <v>1517</v>
      </c>
      <c r="C7" s="813"/>
      <c r="D7" s="813"/>
      <c r="E7" s="813"/>
      <c r="F7" s="815">
        <f t="shared" ref="F7:K7" si="0">F8+F18+F19+F20+F21+F22+F25+F31+F34+F35+F36</f>
        <v>39758075</v>
      </c>
      <c r="G7" s="815">
        <f t="shared" si="0"/>
        <v>90996242</v>
      </c>
      <c r="H7" s="815">
        <f t="shared" si="0"/>
        <v>30173294</v>
      </c>
      <c r="I7" s="815">
        <f>I8+I18+I19+I20+I22+I25+I31+I34+I35+I36</f>
        <v>57410081</v>
      </c>
      <c r="J7" s="815">
        <f>J8+J18+J19+J20+J21+K22+J25+J31+J34+J35+J36</f>
        <v>9584781</v>
      </c>
      <c r="K7" s="815">
        <f t="shared" si="0"/>
        <v>33586161</v>
      </c>
    </row>
    <row r="8" spans="1:12" ht="19.5" customHeight="1">
      <c r="A8" s="1182"/>
      <c r="B8" s="1182"/>
      <c r="C8" s="1183" t="s">
        <v>1518</v>
      </c>
      <c r="D8" s="1182"/>
      <c r="E8" s="1182"/>
      <c r="F8" s="1184">
        <f t="shared" ref="F8:K8" si="1">F9+F10+F11+F12+F13+F16</f>
        <v>15832207</v>
      </c>
      <c r="G8" s="1184">
        <f t="shared" si="1"/>
        <v>39425755</v>
      </c>
      <c r="H8" s="1184">
        <f t="shared" si="1"/>
        <v>15832207</v>
      </c>
      <c r="I8" s="1184">
        <f t="shared" si="1"/>
        <v>39425755</v>
      </c>
      <c r="J8" s="1184">
        <f t="shared" si="1"/>
        <v>0</v>
      </c>
      <c r="K8" s="1184">
        <f t="shared" si="1"/>
        <v>0</v>
      </c>
    </row>
    <row r="9" spans="1:12" ht="19.5" customHeight="1">
      <c r="A9" s="821"/>
      <c r="B9" s="821"/>
      <c r="C9" s="822"/>
      <c r="D9" s="821" t="s">
        <v>1519</v>
      </c>
      <c r="E9" s="823"/>
      <c r="F9" s="824">
        <v>7924</v>
      </c>
      <c r="G9" s="824">
        <v>29322</v>
      </c>
      <c r="H9" s="824">
        <v>7924</v>
      </c>
      <c r="I9" s="824">
        <v>29322</v>
      </c>
      <c r="J9" s="824"/>
      <c r="K9" s="824"/>
    </row>
    <row r="10" spans="1:12" ht="19.5" customHeight="1">
      <c r="A10" s="821"/>
      <c r="B10" s="821"/>
      <c r="C10" s="822"/>
      <c r="D10" s="821" t="s">
        <v>1520</v>
      </c>
      <c r="E10" s="821"/>
      <c r="F10" s="824">
        <v>35031</v>
      </c>
      <c r="G10" s="824">
        <v>144038</v>
      </c>
      <c r="H10" s="824">
        <v>35031</v>
      </c>
      <c r="I10" s="824">
        <v>144038</v>
      </c>
      <c r="J10" s="824"/>
      <c r="K10" s="824"/>
    </row>
    <row r="11" spans="1:12" ht="19.5" customHeight="1">
      <c r="A11" s="821"/>
      <c r="B11" s="821"/>
      <c r="C11" s="822"/>
      <c r="D11" s="821" t="s">
        <v>1521</v>
      </c>
      <c r="E11" s="821"/>
      <c r="F11" s="824">
        <v>13841</v>
      </c>
      <c r="G11" s="824">
        <v>41517</v>
      </c>
      <c r="H11" s="824">
        <v>13841</v>
      </c>
      <c r="I11" s="824">
        <v>41517</v>
      </c>
      <c r="J11" s="824"/>
      <c r="K11" s="824"/>
    </row>
    <row r="12" spans="1:12" ht="19.5" customHeight="1">
      <c r="A12" s="821"/>
      <c r="B12" s="821"/>
      <c r="C12" s="822"/>
      <c r="D12" s="821" t="s">
        <v>1522</v>
      </c>
      <c r="E12" s="821"/>
      <c r="F12" s="824">
        <v>0</v>
      </c>
      <c r="G12" s="824">
        <v>457775</v>
      </c>
      <c r="H12" s="824">
        <v>0</v>
      </c>
      <c r="I12" s="824">
        <v>457775</v>
      </c>
      <c r="J12" s="824"/>
      <c r="K12" s="824"/>
    </row>
    <row r="13" spans="1:12" ht="19.5" customHeight="1">
      <c r="A13" s="1185"/>
      <c r="B13" s="1185"/>
      <c r="C13" s="1186"/>
      <c r="D13" s="1185" t="s">
        <v>1523</v>
      </c>
      <c r="E13" s="1185"/>
      <c r="F13" s="1187">
        <f t="shared" ref="F13:K13" si="2">F14+F15</f>
        <v>-488</v>
      </c>
      <c r="G13" s="1187">
        <f t="shared" si="2"/>
        <v>-20572</v>
      </c>
      <c r="H13" s="1187">
        <f t="shared" si="2"/>
        <v>-488</v>
      </c>
      <c r="I13" s="1187">
        <f t="shared" si="2"/>
        <v>-20572</v>
      </c>
      <c r="J13" s="1187">
        <f t="shared" si="2"/>
        <v>0</v>
      </c>
      <c r="K13" s="1187">
        <f t="shared" si="2"/>
        <v>0</v>
      </c>
    </row>
    <row r="14" spans="1:12" ht="19.5" customHeight="1">
      <c r="A14" s="821"/>
      <c r="B14" s="821"/>
      <c r="C14" s="822"/>
      <c r="D14" s="821"/>
      <c r="E14" s="821" t="s">
        <v>1524</v>
      </c>
      <c r="F14" s="824"/>
      <c r="G14" s="824"/>
      <c r="H14" s="824"/>
      <c r="I14" s="824"/>
      <c r="J14" s="824"/>
      <c r="K14" s="824"/>
    </row>
    <row r="15" spans="1:12" ht="19.5" customHeight="1">
      <c r="A15" s="821"/>
      <c r="B15" s="821"/>
      <c r="C15" s="822"/>
      <c r="D15" s="821"/>
      <c r="E15" s="821" t="s">
        <v>1525</v>
      </c>
      <c r="F15" s="824">
        <v>-488</v>
      </c>
      <c r="G15" s="824">
        <v>-20572</v>
      </c>
      <c r="H15" s="824">
        <v>-488</v>
      </c>
      <c r="I15" s="824">
        <v>-20572</v>
      </c>
      <c r="J15" s="824"/>
      <c r="K15" s="824"/>
    </row>
    <row r="16" spans="1:12" ht="19.5" customHeight="1">
      <c r="A16" s="821"/>
      <c r="B16" s="821"/>
      <c r="C16" s="822"/>
      <c r="D16" s="821" t="s">
        <v>1526</v>
      </c>
      <c r="E16" s="821"/>
      <c r="F16" s="824">
        <v>15775899</v>
      </c>
      <c r="G16" s="824">
        <v>38773675</v>
      </c>
      <c r="H16" s="824">
        <v>15775899</v>
      </c>
      <c r="I16" s="824">
        <v>38773675</v>
      </c>
      <c r="J16" s="824"/>
      <c r="K16" s="824"/>
    </row>
    <row r="17" spans="1:11" ht="19.5" customHeight="1">
      <c r="A17" s="821"/>
      <c r="B17" s="821"/>
      <c r="C17" s="822"/>
      <c r="D17" s="821" t="s">
        <v>1527</v>
      </c>
      <c r="E17" s="821"/>
      <c r="F17" s="824"/>
      <c r="G17" s="824"/>
      <c r="H17" s="824"/>
      <c r="I17" s="824"/>
      <c r="J17" s="824"/>
      <c r="K17" s="824"/>
    </row>
    <row r="18" spans="1:11" ht="19.5" customHeight="1">
      <c r="A18" s="821"/>
      <c r="B18" s="821"/>
      <c r="C18" s="829" t="s">
        <v>1528</v>
      </c>
      <c r="D18" s="821"/>
      <c r="E18" s="821"/>
      <c r="F18" s="824"/>
      <c r="G18" s="824"/>
      <c r="H18" s="824"/>
      <c r="I18" s="824"/>
      <c r="J18" s="824"/>
      <c r="K18" s="824"/>
    </row>
    <row r="19" spans="1:11" ht="19.5" customHeight="1">
      <c r="A19" s="1182"/>
      <c r="B19" s="1182"/>
      <c r="C19" s="1188" t="s">
        <v>1529</v>
      </c>
      <c r="D19" s="1182"/>
      <c r="E19" s="1182"/>
      <c r="F19" s="1184">
        <v>116593</v>
      </c>
      <c r="G19" s="1184">
        <v>116593</v>
      </c>
      <c r="H19" s="1184">
        <v>116593</v>
      </c>
      <c r="I19" s="1184">
        <v>116593</v>
      </c>
      <c r="J19" s="1184"/>
      <c r="K19" s="1184"/>
    </row>
    <row r="20" spans="1:11" ht="19.5" customHeight="1">
      <c r="A20" s="821"/>
      <c r="B20" s="821"/>
      <c r="C20" s="829" t="s">
        <v>1530</v>
      </c>
      <c r="D20" s="821"/>
      <c r="E20" s="821"/>
      <c r="F20" s="824">
        <v>747050</v>
      </c>
      <c r="G20" s="824">
        <v>2168926</v>
      </c>
      <c r="H20" s="824">
        <v>747050</v>
      </c>
      <c r="I20" s="824">
        <v>2168926</v>
      </c>
      <c r="J20" s="824"/>
      <c r="K20" s="824"/>
    </row>
    <row r="21" spans="1:11" ht="19.5" customHeight="1">
      <c r="A21" s="821"/>
      <c r="B21" s="821"/>
      <c r="C21" s="829" t="s">
        <v>1531</v>
      </c>
      <c r="D21" s="821"/>
      <c r="E21" s="821"/>
      <c r="F21" s="824"/>
      <c r="G21" s="824"/>
      <c r="H21" s="824"/>
      <c r="I21" s="824"/>
      <c r="J21" s="824"/>
      <c r="K21" s="824"/>
    </row>
    <row r="22" spans="1:11" ht="19.5" customHeight="1">
      <c r="A22" s="1182"/>
      <c r="B22" s="1182"/>
      <c r="C22" s="1188" t="s">
        <v>1532</v>
      </c>
      <c r="D22" s="1182"/>
      <c r="E22" s="1182"/>
      <c r="F22" s="1184">
        <f t="shared" ref="F22:K22" si="3">F23+F24</f>
        <v>136456</v>
      </c>
      <c r="G22" s="1184">
        <f t="shared" si="3"/>
        <v>1063619</v>
      </c>
      <c r="H22" s="1184">
        <f t="shared" si="3"/>
        <v>136456</v>
      </c>
      <c r="I22" s="1184">
        <f>I23+I24</f>
        <v>1063619</v>
      </c>
      <c r="J22" s="1184">
        <f t="shared" si="3"/>
        <v>0</v>
      </c>
      <c r="K22" s="1184">
        <f t="shared" si="3"/>
        <v>0</v>
      </c>
    </row>
    <row r="23" spans="1:11" ht="19.5" customHeight="1">
      <c r="A23" s="821"/>
      <c r="B23" s="821"/>
      <c r="C23" s="823"/>
      <c r="D23" s="829" t="s">
        <v>1533</v>
      </c>
      <c r="E23" s="821"/>
      <c r="F23" s="824">
        <v>136456</v>
      </c>
      <c r="G23" s="824">
        <v>1047351</v>
      </c>
      <c r="H23" s="824">
        <v>136456</v>
      </c>
      <c r="I23" s="824">
        <v>1047351</v>
      </c>
      <c r="J23" s="824"/>
      <c r="K23" s="824"/>
    </row>
    <row r="24" spans="1:11" ht="19.5" customHeight="1">
      <c r="A24" s="821"/>
      <c r="B24" s="821"/>
      <c r="C24" s="821"/>
      <c r="D24" s="821" t="s">
        <v>1534</v>
      </c>
      <c r="E24" s="821"/>
      <c r="F24" s="824">
        <v>0</v>
      </c>
      <c r="G24" s="824">
        <v>16268</v>
      </c>
      <c r="H24" s="824">
        <v>0</v>
      </c>
      <c r="I24" s="824">
        <v>16268</v>
      </c>
      <c r="J24" s="824"/>
      <c r="K24" s="824"/>
    </row>
    <row r="25" spans="1:11" ht="19.5" customHeight="1">
      <c r="A25" s="821"/>
      <c r="B25" s="821"/>
      <c r="C25" s="821" t="s">
        <v>1535</v>
      </c>
      <c r="D25" s="821"/>
      <c r="E25" s="821"/>
      <c r="F25" s="824"/>
      <c r="G25" s="824"/>
      <c r="H25" s="824"/>
      <c r="I25" s="824"/>
      <c r="J25" s="824"/>
      <c r="K25" s="824"/>
    </row>
    <row r="26" spans="1:11" ht="19.5" customHeight="1">
      <c r="A26" s="821"/>
      <c r="B26" s="821"/>
      <c r="C26" s="821"/>
      <c r="D26" s="821" t="s">
        <v>1536</v>
      </c>
      <c r="E26" s="821"/>
      <c r="F26" s="824"/>
      <c r="G26" s="824"/>
      <c r="H26" s="824"/>
      <c r="I26" s="824"/>
      <c r="J26" s="824"/>
      <c r="K26" s="824"/>
    </row>
    <row r="27" spans="1:11" ht="19.5" customHeight="1">
      <c r="A27" s="821"/>
      <c r="B27" s="821"/>
      <c r="C27" s="821"/>
      <c r="D27" s="821" t="s">
        <v>1537</v>
      </c>
      <c r="E27" s="821"/>
      <c r="F27" s="824"/>
      <c r="G27" s="824"/>
      <c r="H27" s="824"/>
      <c r="I27" s="824"/>
      <c r="J27" s="824"/>
      <c r="K27" s="824"/>
    </row>
    <row r="28" spans="1:11" ht="19.5" customHeight="1">
      <c r="A28" s="821"/>
      <c r="B28" s="821"/>
      <c r="C28" s="821"/>
      <c r="D28" s="821" t="s">
        <v>1538</v>
      </c>
      <c r="E28" s="821"/>
      <c r="F28" s="824"/>
      <c r="G28" s="824"/>
      <c r="H28" s="824"/>
      <c r="I28" s="824"/>
      <c r="J28" s="824"/>
      <c r="K28" s="824">
        <v>0</v>
      </c>
    </row>
    <row r="29" spans="1:11" ht="23.25" customHeight="1">
      <c r="A29" s="1677" t="s">
        <v>1509</v>
      </c>
      <c r="B29" s="1678"/>
      <c r="C29" s="1678"/>
      <c r="D29" s="1678"/>
      <c r="E29" s="1679"/>
      <c r="F29" s="1684" t="s">
        <v>1510</v>
      </c>
      <c r="G29" s="1685"/>
      <c r="H29" s="808" t="s">
        <v>1511</v>
      </c>
      <c r="I29" s="809" t="s">
        <v>1512</v>
      </c>
      <c r="J29" s="810" t="s">
        <v>1513</v>
      </c>
      <c r="K29" s="811" t="s">
        <v>1514</v>
      </c>
    </row>
    <row r="30" spans="1:11" ht="23.25" customHeight="1">
      <c r="A30" s="1875"/>
      <c r="B30" s="1875"/>
      <c r="C30" s="1875"/>
      <c r="D30" s="1875"/>
      <c r="E30" s="1681"/>
      <c r="F30" s="798" t="s">
        <v>1515</v>
      </c>
      <c r="G30" s="798" t="s">
        <v>1516</v>
      </c>
      <c r="H30" s="798" t="s">
        <v>1515</v>
      </c>
      <c r="I30" s="798" t="s">
        <v>1516</v>
      </c>
      <c r="J30" s="812" t="s">
        <v>1515</v>
      </c>
      <c r="K30" s="812" t="s">
        <v>1516</v>
      </c>
    </row>
    <row r="31" spans="1:11" ht="19.5" customHeight="1">
      <c r="A31" s="1182"/>
      <c r="B31" s="1182"/>
      <c r="C31" s="1182" t="s">
        <v>1539</v>
      </c>
      <c r="D31" s="1182"/>
      <c r="E31" s="1182"/>
      <c r="F31" s="1184">
        <f t="shared" ref="F31:K31" si="4">F32+F33</f>
        <v>22867587</v>
      </c>
      <c r="G31" s="1184">
        <f t="shared" si="4"/>
        <v>48078967</v>
      </c>
      <c r="H31" s="1184">
        <f t="shared" si="4"/>
        <v>13282806</v>
      </c>
      <c r="I31" s="1184">
        <f t="shared" si="4"/>
        <v>14492806</v>
      </c>
      <c r="J31" s="1184">
        <f t="shared" si="4"/>
        <v>9584781</v>
      </c>
      <c r="K31" s="1184">
        <f t="shared" si="4"/>
        <v>33586161</v>
      </c>
    </row>
    <row r="32" spans="1:11" ht="19.5" customHeight="1">
      <c r="A32" s="821"/>
      <c r="B32" s="821"/>
      <c r="C32" s="821"/>
      <c r="D32" s="821" t="s">
        <v>1540</v>
      </c>
      <c r="E32" s="821"/>
      <c r="F32" s="824">
        <v>22867587</v>
      </c>
      <c r="G32" s="824">
        <v>48078967</v>
      </c>
      <c r="H32" s="824">
        <v>13282806</v>
      </c>
      <c r="I32" s="824">
        <v>14492806</v>
      </c>
      <c r="J32" s="824">
        <v>9584781</v>
      </c>
      <c r="K32" s="824">
        <v>33586161</v>
      </c>
    </row>
    <row r="33" spans="1:11" ht="19.5" customHeight="1">
      <c r="A33" s="821"/>
      <c r="B33" s="821"/>
      <c r="C33" s="821"/>
      <c r="D33" s="821" t="s">
        <v>1541</v>
      </c>
      <c r="E33" s="821"/>
      <c r="F33" s="824"/>
      <c r="G33" s="824"/>
      <c r="H33" s="824"/>
      <c r="I33" s="824"/>
      <c r="J33" s="824"/>
      <c r="K33" s="824"/>
    </row>
    <row r="34" spans="1:11" ht="19.5" customHeight="1">
      <c r="A34" s="821"/>
      <c r="B34" s="821"/>
      <c r="C34" s="821" t="s">
        <v>1542</v>
      </c>
      <c r="D34" s="821"/>
      <c r="E34" s="821"/>
      <c r="F34" s="824">
        <v>0</v>
      </c>
      <c r="G34" s="824">
        <v>5000</v>
      </c>
      <c r="H34" s="824">
        <v>0</v>
      </c>
      <c r="I34" s="824">
        <v>5000</v>
      </c>
      <c r="J34" s="824"/>
      <c r="K34" s="824"/>
    </row>
    <row r="35" spans="1:11" ht="19.5" customHeight="1">
      <c r="A35" s="821"/>
      <c r="B35" s="821"/>
      <c r="C35" s="821" t="s">
        <v>1543</v>
      </c>
      <c r="D35" s="821"/>
      <c r="E35" s="821"/>
      <c r="F35" s="824"/>
      <c r="G35" s="824"/>
      <c r="H35" s="824"/>
      <c r="I35" s="824"/>
      <c r="J35" s="824"/>
      <c r="K35" s="824"/>
    </row>
    <row r="36" spans="1:11" ht="19.5" customHeight="1">
      <c r="A36" s="821"/>
      <c r="B36" s="821"/>
      <c r="C36" s="821" t="s">
        <v>1544</v>
      </c>
      <c r="D36" s="821"/>
      <c r="E36" s="821"/>
      <c r="F36" s="824">
        <v>58182</v>
      </c>
      <c r="G36" s="824">
        <v>137382</v>
      </c>
      <c r="H36" s="824">
        <v>58182</v>
      </c>
      <c r="I36" s="824">
        <v>137382</v>
      </c>
      <c r="J36" s="824"/>
      <c r="K36" s="824"/>
    </row>
    <row r="37" spans="1:11" ht="19.5" customHeight="1">
      <c r="A37" s="1182"/>
      <c r="B37" s="1182" t="s">
        <v>1545</v>
      </c>
      <c r="C37" s="1182"/>
      <c r="D37" s="1182"/>
      <c r="E37" s="1182"/>
      <c r="F37" s="1184">
        <v>0</v>
      </c>
      <c r="G37" s="1184">
        <v>0</v>
      </c>
      <c r="H37" s="1184">
        <v>0</v>
      </c>
      <c r="I37" s="1184">
        <v>0</v>
      </c>
      <c r="J37" s="1184"/>
      <c r="K37" s="1184"/>
    </row>
    <row r="38" spans="1:11" ht="19.5" customHeight="1">
      <c r="A38" s="821"/>
      <c r="B38" s="821"/>
      <c r="C38" s="821" t="s">
        <v>1546</v>
      </c>
      <c r="D38" s="821"/>
      <c r="E38" s="821"/>
      <c r="F38" s="824"/>
      <c r="G38" s="824"/>
      <c r="H38" s="824"/>
      <c r="I38" s="824"/>
      <c r="J38" s="824"/>
      <c r="K38" s="824"/>
    </row>
    <row r="39" spans="1:11" ht="19.5" customHeight="1">
      <c r="A39" s="821"/>
      <c r="B39" s="821"/>
      <c r="C39" s="821"/>
      <c r="D39" s="821" t="s">
        <v>1547</v>
      </c>
      <c r="E39" s="821"/>
      <c r="F39" s="824"/>
      <c r="G39" s="824"/>
      <c r="H39" s="824"/>
      <c r="I39" s="824"/>
      <c r="J39" s="824"/>
      <c r="K39" s="824"/>
    </row>
    <row r="40" spans="1:11" ht="19.5" customHeight="1">
      <c r="A40" s="821"/>
      <c r="B40" s="821"/>
      <c r="C40" s="821"/>
      <c r="D40" s="821" t="s">
        <v>1548</v>
      </c>
      <c r="E40" s="821"/>
      <c r="F40" s="824"/>
      <c r="G40" s="824"/>
      <c r="H40" s="824"/>
      <c r="I40" s="824"/>
      <c r="J40" s="824"/>
      <c r="K40" s="824"/>
    </row>
    <row r="41" spans="1:11" ht="19.5" customHeight="1">
      <c r="A41" s="821"/>
      <c r="B41" s="821"/>
      <c r="C41" s="821"/>
      <c r="D41" s="821" t="s">
        <v>1549</v>
      </c>
      <c r="E41" s="821"/>
      <c r="F41" s="824"/>
      <c r="G41" s="824"/>
      <c r="H41" s="824"/>
      <c r="I41" s="824"/>
      <c r="J41" s="824"/>
      <c r="K41" s="824"/>
    </row>
    <row r="42" spans="1:11" ht="19.5" customHeight="1">
      <c r="A42" s="821"/>
      <c r="B42" s="821"/>
      <c r="C42" s="821"/>
      <c r="D42" s="821" t="s">
        <v>1534</v>
      </c>
      <c r="E42" s="821"/>
      <c r="F42" s="824"/>
      <c r="G42" s="824"/>
      <c r="H42" s="824"/>
      <c r="I42" s="824"/>
      <c r="J42" s="824"/>
      <c r="K42" s="824"/>
    </row>
    <row r="43" spans="1:11" ht="19.5" customHeight="1">
      <c r="A43" s="821"/>
      <c r="B43" s="1189" t="s">
        <v>1550</v>
      </c>
      <c r="C43" s="821"/>
      <c r="D43" s="821"/>
      <c r="E43" s="821"/>
      <c r="F43" s="824">
        <f t="shared" ref="F43:K43" si="5">F37+F7+F44</f>
        <v>39758075</v>
      </c>
      <c r="G43" s="824">
        <f t="shared" si="5"/>
        <v>90984242</v>
      </c>
      <c r="H43" s="824">
        <f t="shared" si="5"/>
        <v>30173294</v>
      </c>
      <c r="I43" s="824">
        <f t="shared" si="5"/>
        <v>57398081</v>
      </c>
      <c r="J43" s="824">
        <f t="shared" si="5"/>
        <v>9584781</v>
      </c>
      <c r="K43" s="824">
        <f t="shared" si="5"/>
        <v>33586161</v>
      </c>
    </row>
    <row r="44" spans="1:11" ht="19.5" customHeight="1">
      <c r="A44" s="821"/>
      <c r="B44" s="821" t="s">
        <v>1551</v>
      </c>
      <c r="C44" s="821"/>
      <c r="D44" s="821"/>
      <c r="E44" s="821"/>
      <c r="F44" s="824">
        <v>0</v>
      </c>
      <c r="G44" s="824">
        <v>-12000</v>
      </c>
      <c r="H44" s="824">
        <v>0</v>
      </c>
      <c r="I44" s="824">
        <v>-12000</v>
      </c>
      <c r="J44" s="824"/>
      <c r="K44" s="824"/>
    </row>
    <row r="45" spans="1:11" ht="19.5" customHeight="1">
      <c r="A45" s="821"/>
      <c r="B45" s="821" t="s">
        <v>1552</v>
      </c>
      <c r="C45" s="821"/>
      <c r="D45" s="821"/>
      <c r="E45" s="821"/>
      <c r="F45" s="824"/>
      <c r="G45" s="824"/>
      <c r="H45" s="824"/>
      <c r="I45" s="824"/>
      <c r="J45" s="824"/>
      <c r="K45" s="824"/>
    </row>
    <row r="46" spans="1:11" ht="19.5" customHeight="1">
      <c r="A46" s="821"/>
      <c r="B46" s="821" t="s">
        <v>1553</v>
      </c>
      <c r="C46" s="821"/>
      <c r="D46" s="821"/>
      <c r="E46" s="821"/>
      <c r="F46" s="824"/>
      <c r="G46" s="824"/>
      <c r="H46" s="824"/>
      <c r="I46" s="824"/>
      <c r="J46" s="824"/>
      <c r="K46" s="824"/>
    </row>
    <row r="47" spans="1:11" ht="19.5" customHeight="1">
      <c r="A47" s="821"/>
      <c r="B47" s="821" t="s">
        <v>1554</v>
      </c>
      <c r="C47" s="821"/>
      <c r="D47" s="821"/>
      <c r="E47" s="821"/>
      <c r="F47" s="824"/>
      <c r="G47" s="824"/>
      <c r="H47" s="824"/>
      <c r="I47" s="824"/>
      <c r="J47" s="824"/>
      <c r="K47" s="824"/>
    </row>
    <row r="48" spans="1:11" ht="19.5" customHeight="1">
      <c r="A48" s="821"/>
      <c r="B48" s="821" t="s">
        <v>1555</v>
      </c>
      <c r="C48" s="821"/>
      <c r="D48" s="821"/>
      <c r="E48" s="821"/>
      <c r="F48" s="824"/>
      <c r="G48" s="824"/>
      <c r="H48" s="824"/>
      <c r="I48" s="824"/>
      <c r="J48" s="824"/>
      <c r="K48" s="824"/>
    </row>
    <row r="49" spans="1:13" ht="19.5" customHeight="1">
      <c r="A49" s="821" t="s">
        <v>1556</v>
      </c>
      <c r="B49" s="821"/>
      <c r="C49" s="821"/>
      <c r="D49" s="821"/>
      <c r="E49" s="821"/>
      <c r="F49" s="824"/>
      <c r="G49" s="824"/>
      <c r="H49" s="824"/>
      <c r="I49" s="824"/>
      <c r="J49" s="824"/>
      <c r="K49" s="824"/>
    </row>
    <row r="50" spans="1:13" ht="19.5" customHeight="1">
      <c r="A50" s="821"/>
      <c r="B50" s="821" t="s">
        <v>1557</v>
      </c>
      <c r="C50" s="821"/>
      <c r="D50" s="821"/>
      <c r="E50" s="821"/>
      <c r="F50" s="824"/>
      <c r="G50" s="824"/>
      <c r="H50" s="824"/>
      <c r="I50" s="824"/>
      <c r="J50" s="824"/>
      <c r="K50" s="824"/>
    </row>
    <row r="51" spans="1:13" ht="18.75" customHeight="1">
      <c r="A51" s="833" t="s">
        <v>1558</v>
      </c>
      <c r="B51" s="834"/>
      <c r="C51" s="834"/>
      <c r="D51" s="834"/>
      <c r="E51" s="835"/>
      <c r="F51" s="836">
        <f t="shared" ref="F51:K51" si="6">F43</f>
        <v>39758075</v>
      </c>
      <c r="G51" s="836">
        <f t="shared" si="6"/>
        <v>90984242</v>
      </c>
      <c r="H51" s="836">
        <f t="shared" si="6"/>
        <v>30173294</v>
      </c>
      <c r="I51" s="836">
        <f t="shared" si="6"/>
        <v>57398081</v>
      </c>
      <c r="J51" s="836">
        <f t="shared" si="6"/>
        <v>9584781</v>
      </c>
      <c r="K51" s="836">
        <f t="shared" si="6"/>
        <v>33586161</v>
      </c>
    </row>
    <row r="52" spans="1:13" s="842" customFormat="1" ht="19.5" customHeight="1">
      <c r="A52" s="838" t="s">
        <v>1559</v>
      </c>
      <c r="B52" s="839"/>
      <c r="C52" s="839"/>
      <c r="D52" s="839"/>
      <c r="E52" s="840"/>
      <c r="F52" s="841">
        <v>35895330</v>
      </c>
      <c r="G52" s="841">
        <v>51226167</v>
      </c>
      <c r="H52" s="841">
        <v>11893950</v>
      </c>
      <c r="I52" s="841">
        <v>27224787</v>
      </c>
      <c r="J52" s="841"/>
      <c r="K52" s="841"/>
    </row>
    <row r="53" spans="1:13" ht="19.5" customHeight="1">
      <c r="A53" s="833" t="s">
        <v>1560</v>
      </c>
      <c r="B53" s="834"/>
      <c r="C53" s="834"/>
      <c r="D53" s="834"/>
      <c r="E53" s="843"/>
      <c r="F53" s="836">
        <f t="shared" ref="F53:K53" si="7">F51+F52</f>
        <v>75653405</v>
      </c>
      <c r="G53" s="836">
        <f t="shared" si="7"/>
        <v>142210409</v>
      </c>
      <c r="H53" s="836">
        <f t="shared" si="7"/>
        <v>42067244</v>
      </c>
      <c r="I53" s="836">
        <f t="shared" si="7"/>
        <v>84622868</v>
      </c>
      <c r="J53" s="836">
        <f t="shared" si="7"/>
        <v>9584781</v>
      </c>
      <c r="K53" s="836">
        <f t="shared" si="7"/>
        <v>33586161</v>
      </c>
    </row>
    <row r="54" spans="1:13" ht="23.25" customHeight="1">
      <c r="A54" s="1677" t="s">
        <v>1509</v>
      </c>
      <c r="B54" s="1678"/>
      <c r="C54" s="1678"/>
      <c r="D54" s="1678"/>
      <c r="E54" s="1679"/>
      <c r="F54" s="1682" t="s">
        <v>1510</v>
      </c>
      <c r="G54" s="1683"/>
      <c r="H54" s="810" t="s">
        <v>1511</v>
      </c>
      <c r="I54" s="811" t="s">
        <v>1561</v>
      </c>
      <c r="J54" s="810" t="s">
        <v>1513</v>
      </c>
      <c r="K54" s="811" t="s">
        <v>1562</v>
      </c>
    </row>
    <row r="55" spans="1:13" ht="23.25" customHeight="1">
      <c r="A55" s="1875"/>
      <c r="B55" s="1875"/>
      <c r="C55" s="1875"/>
      <c r="D55" s="1875"/>
      <c r="E55" s="1681"/>
      <c r="F55" s="812" t="s">
        <v>1515</v>
      </c>
      <c r="G55" s="812" t="s">
        <v>1516</v>
      </c>
      <c r="H55" s="812" t="s">
        <v>1515</v>
      </c>
      <c r="I55" s="812" t="s">
        <v>1516</v>
      </c>
      <c r="J55" s="812" t="s">
        <v>1515</v>
      </c>
      <c r="K55" s="812" t="s">
        <v>1516</v>
      </c>
    </row>
    <row r="56" spans="1:13" ht="19.5" customHeight="1">
      <c r="A56" s="831"/>
      <c r="B56" s="844" t="s">
        <v>1563</v>
      </c>
      <c r="C56" s="831"/>
      <c r="D56" s="831"/>
      <c r="E56" s="831"/>
      <c r="F56" s="815">
        <f>F57+F62+F66+F71+F77+F82+F88+F90</f>
        <v>12156525</v>
      </c>
      <c r="G56" s="815">
        <f>G57+G62+G66+G71+G77+G82+G88+G90</f>
        <v>50648085</v>
      </c>
      <c r="H56" s="815">
        <f>H57+H62+H66+H71+H77+H82+H88+H90</f>
        <v>11852347</v>
      </c>
      <c r="I56" s="815">
        <f>I57+I62+I66+I71+I77+I82+I88+I90</f>
        <v>50112062</v>
      </c>
      <c r="J56" s="815">
        <f>J57+J62+J66+J71+J77+J82+J90+J88</f>
        <v>304178</v>
      </c>
      <c r="K56" s="815">
        <f>K57+K62+K66+K71+K77+K82+K90+K88</f>
        <v>536023</v>
      </c>
    </row>
    <row r="57" spans="1:13" ht="19.5" customHeight="1">
      <c r="A57" s="1182"/>
      <c r="B57" s="1182"/>
      <c r="C57" s="1183" t="s">
        <v>1564</v>
      </c>
      <c r="D57" s="1182"/>
      <c r="E57" s="1182"/>
      <c r="F57" s="1184">
        <f t="shared" ref="F57:K57" si="8">F58+F59+F60+F61</f>
        <v>6830921</v>
      </c>
      <c r="G57" s="1184">
        <f t="shared" si="8"/>
        <v>30969538</v>
      </c>
      <c r="H57" s="1184">
        <f t="shared" si="8"/>
        <v>6830921</v>
      </c>
      <c r="I57" s="1184">
        <f t="shared" si="8"/>
        <v>30969538</v>
      </c>
      <c r="J57" s="1184">
        <f t="shared" si="8"/>
        <v>0</v>
      </c>
      <c r="K57" s="1184">
        <f t="shared" si="8"/>
        <v>0</v>
      </c>
    </row>
    <row r="58" spans="1:13" ht="19.5" customHeight="1">
      <c r="A58" s="821"/>
      <c r="B58" s="821"/>
      <c r="C58" s="822"/>
      <c r="D58" s="821" t="s">
        <v>1565</v>
      </c>
      <c r="E58" s="821"/>
      <c r="F58" s="824">
        <v>1917000</v>
      </c>
      <c r="G58" s="824">
        <v>11097000</v>
      </c>
      <c r="H58" s="824">
        <v>1917000</v>
      </c>
      <c r="I58" s="824">
        <v>11097000</v>
      </c>
      <c r="J58" s="824"/>
      <c r="K58" s="824"/>
    </row>
    <row r="59" spans="1:13" ht="19.5" customHeight="1">
      <c r="A59" s="821"/>
      <c r="B59" s="821"/>
      <c r="C59" s="822"/>
      <c r="D59" s="821" t="s">
        <v>1566</v>
      </c>
      <c r="E59" s="821"/>
      <c r="F59" s="824">
        <v>2067744</v>
      </c>
      <c r="G59" s="824">
        <v>8230016</v>
      </c>
      <c r="H59" s="824">
        <v>2067744</v>
      </c>
      <c r="I59" s="824">
        <v>8230016</v>
      </c>
      <c r="J59" s="824"/>
      <c r="K59" s="824"/>
      <c r="L59" s="317"/>
      <c r="M59" s="317"/>
    </row>
    <row r="60" spans="1:13" ht="19.5" customHeight="1">
      <c r="A60" s="821"/>
      <c r="B60" s="821"/>
      <c r="C60" s="822"/>
      <c r="D60" s="821" t="s">
        <v>1567</v>
      </c>
      <c r="E60" s="821"/>
      <c r="F60" s="824">
        <v>2842514</v>
      </c>
      <c r="G60" s="824">
        <v>11632134</v>
      </c>
      <c r="H60" s="824">
        <v>2842514</v>
      </c>
      <c r="I60" s="824">
        <v>11632134</v>
      </c>
      <c r="J60" s="824"/>
      <c r="K60" s="824"/>
    </row>
    <row r="61" spans="1:13" ht="19.5" customHeight="1">
      <c r="A61" s="821"/>
      <c r="B61" s="821"/>
      <c r="C61" s="822"/>
      <c r="D61" s="821" t="s">
        <v>1568</v>
      </c>
      <c r="E61" s="821"/>
      <c r="F61" s="824">
        <v>3663</v>
      </c>
      <c r="G61" s="824">
        <v>10388</v>
      </c>
      <c r="H61" s="824">
        <v>3663</v>
      </c>
      <c r="I61" s="824">
        <v>10388</v>
      </c>
      <c r="J61" s="824"/>
      <c r="K61" s="824"/>
    </row>
    <row r="62" spans="1:13" ht="19.5" customHeight="1">
      <c r="A62" s="1182"/>
      <c r="B62" s="1182"/>
      <c r="C62" s="1183" t="s">
        <v>1569</v>
      </c>
      <c r="D62" s="1182"/>
      <c r="E62" s="1182"/>
      <c r="F62" s="1184">
        <f t="shared" ref="F62:K62" si="9">F63+F64+F65</f>
        <v>113949</v>
      </c>
      <c r="G62" s="1184">
        <f t="shared" si="9"/>
        <v>1576293</v>
      </c>
      <c r="H62" s="1184">
        <f t="shared" si="9"/>
        <v>113949</v>
      </c>
      <c r="I62" s="1184">
        <f t="shared" si="9"/>
        <v>1576293</v>
      </c>
      <c r="J62" s="1184">
        <f t="shared" si="9"/>
        <v>0</v>
      </c>
      <c r="K62" s="1184">
        <f t="shared" si="9"/>
        <v>0</v>
      </c>
    </row>
    <row r="63" spans="1:13" ht="19.5" customHeight="1">
      <c r="A63" s="821"/>
      <c r="B63" s="821"/>
      <c r="C63" s="822"/>
      <c r="D63" s="821" t="s">
        <v>1570</v>
      </c>
      <c r="E63" s="821"/>
      <c r="F63" s="824">
        <v>35079</v>
      </c>
      <c r="G63" s="824">
        <v>1406461</v>
      </c>
      <c r="H63" s="824">
        <v>35079</v>
      </c>
      <c r="I63" s="824">
        <v>1406461</v>
      </c>
      <c r="J63" s="824"/>
      <c r="K63" s="824"/>
    </row>
    <row r="64" spans="1:13" ht="19.5" customHeight="1">
      <c r="A64" s="821"/>
      <c r="B64" s="821"/>
      <c r="C64" s="822"/>
      <c r="D64" s="821" t="s">
        <v>1571</v>
      </c>
      <c r="E64" s="821"/>
      <c r="F64" s="824"/>
      <c r="G64" s="824"/>
      <c r="H64" s="824"/>
      <c r="I64" s="824"/>
      <c r="J64" s="824"/>
      <c r="K64" s="824"/>
    </row>
    <row r="65" spans="1:13" ht="19.5" customHeight="1">
      <c r="A65" s="821"/>
      <c r="B65" s="821"/>
      <c r="C65" s="822"/>
      <c r="D65" s="821" t="s">
        <v>1572</v>
      </c>
      <c r="E65" s="821"/>
      <c r="F65" s="824">
        <v>78870</v>
      </c>
      <c r="G65" s="824">
        <v>169832</v>
      </c>
      <c r="H65" s="824">
        <v>78870</v>
      </c>
      <c r="I65" s="824">
        <v>169832</v>
      </c>
      <c r="J65" s="824"/>
      <c r="K65" s="824"/>
    </row>
    <row r="66" spans="1:13" ht="19.5" customHeight="1">
      <c r="A66" s="1182"/>
      <c r="B66" s="1182"/>
      <c r="C66" s="1183" t="s">
        <v>1573</v>
      </c>
      <c r="D66" s="1182"/>
      <c r="E66" s="1182"/>
      <c r="F66" s="1184">
        <f t="shared" ref="F66:K66" si="10">F67+F68+F69+F70</f>
        <v>3082002</v>
      </c>
      <c r="G66" s="1184">
        <f t="shared" si="10"/>
        <v>8860305</v>
      </c>
      <c r="H66" s="1184">
        <f t="shared" si="10"/>
        <v>2777824</v>
      </c>
      <c r="I66" s="1184">
        <f t="shared" si="10"/>
        <v>8324282</v>
      </c>
      <c r="J66" s="1184">
        <f t="shared" si="10"/>
        <v>304178</v>
      </c>
      <c r="K66" s="1184">
        <f t="shared" si="10"/>
        <v>536023</v>
      </c>
    </row>
    <row r="67" spans="1:13" ht="19.5" customHeight="1">
      <c r="A67" s="821"/>
      <c r="B67" s="821"/>
      <c r="C67" s="822"/>
      <c r="D67" s="821" t="s">
        <v>1574</v>
      </c>
      <c r="E67" s="821"/>
      <c r="F67" s="824">
        <v>862775</v>
      </c>
      <c r="G67" s="824">
        <v>3118989</v>
      </c>
      <c r="H67" s="824">
        <v>757775</v>
      </c>
      <c r="I67" s="824">
        <v>3013989</v>
      </c>
      <c r="J67" s="824">
        <v>105000</v>
      </c>
      <c r="K67" s="824">
        <v>105000</v>
      </c>
    </row>
    <row r="68" spans="1:13" ht="19.5" customHeight="1">
      <c r="A68" s="821"/>
      <c r="B68" s="821"/>
      <c r="C68" s="822"/>
      <c r="D68" s="821" t="s">
        <v>1575</v>
      </c>
      <c r="E68" s="821"/>
      <c r="F68" s="824"/>
      <c r="G68" s="824"/>
      <c r="H68" s="824"/>
      <c r="I68" s="824"/>
      <c r="J68" s="824"/>
      <c r="K68" s="824"/>
    </row>
    <row r="69" spans="1:13" ht="19.5" customHeight="1">
      <c r="A69" s="821"/>
      <c r="B69" s="821"/>
      <c r="C69" s="822"/>
      <c r="D69" s="821" t="s">
        <v>1576</v>
      </c>
      <c r="E69" s="821"/>
      <c r="F69" s="824">
        <v>710647</v>
      </c>
      <c r="G69" s="824">
        <v>2572575</v>
      </c>
      <c r="H69" s="824">
        <v>511469</v>
      </c>
      <c r="I69" s="824">
        <v>2141552</v>
      </c>
      <c r="J69" s="824">
        <v>199178</v>
      </c>
      <c r="K69" s="824">
        <v>431023</v>
      </c>
    </row>
    <row r="70" spans="1:13" ht="19.5" customHeight="1">
      <c r="A70" s="821"/>
      <c r="B70" s="821"/>
      <c r="C70" s="822"/>
      <c r="D70" s="821" t="s">
        <v>1577</v>
      </c>
      <c r="E70" s="821"/>
      <c r="F70" s="824">
        <v>1508580</v>
      </c>
      <c r="G70" s="824">
        <v>3168741</v>
      </c>
      <c r="H70" s="824">
        <v>1508580</v>
      </c>
      <c r="I70" s="824">
        <v>3168741</v>
      </c>
      <c r="J70" s="824"/>
      <c r="K70" s="824"/>
    </row>
    <row r="71" spans="1:13" ht="19.5" customHeight="1">
      <c r="A71" s="1182"/>
      <c r="B71" s="1182"/>
      <c r="C71" s="1183" t="s">
        <v>1578</v>
      </c>
      <c r="D71" s="1182"/>
      <c r="E71" s="1182"/>
      <c r="F71" s="1184">
        <f t="shared" ref="F71:K71" si="11">F72+F73+F74+F75+F76</f>
        <v>131194</v>
      </c>
      <c r="G71" s="1184">
        <f t="shared" si="11"/>
        <v>326419</v>
      </c>
      <c r="H71" s="1184">
        <f t="shared" si="11"/>
        <v>131194</v>
      </c>
      <c r="I71" s="1184">
        <f t="shared" si="11"/>
        <v>326419</v>
      </c>
      <c r="J71" s="1184">
        <f t="shared" si="11"/>
        <v>0</v>
      </c>
      <c r="K71" s="1184">
        <f t="shared" si="11"/>
        <v>0</v>
      </c>
    </row>
    <row r="72" spans="1:13" ht="19.5" customHeight="1">
      <c r="A72" s="821"/>
      <c r="B72" s="821"/>
      <c r="C72" s="822"/>
      <c r="D72" s="821" t="s">
        <v>1579</v>
      </c>
      <c r="E72" s="821"/>
      <c r="F72" s="824">
        <v>40649</v>
      </c>
      <c r="G72" s="824">
        <v>170622</v>
      </c>
      <c r="H72" s="824">
        <v>40649</v>
      </c>
      <c r="I72" s="824">
        <v>170622</v>
      </c>
      <c r="J72" s="824"/>
      <c r="K72" s="824"/>
    </row>
    <row r="73" spans="1:13" ht="19.5" customHeight="1">
      <c r="A73" s="821"/>
      <c r="B73" s="821"/>
      <c r="C73" s="822"/>
      <c r="D73" s="821" t="s">
        <v>1580</v>
      </c>
      <c r="E73" s="821"/>
      <c r="F73" s="824"/>
      <c r="G73" s="824"/>
      <c r="H73" s="824"/>
      <c r="I73" s="824"/>
      <c r="J73" s="824"/>
      <c r="K73" s="824"/>
    </row>
    <row r="74" spans="1:13" ht="19.5" customHeight="1">
      <c r="A74" s="821"/>
      <c r="B74" s="821"/>
      <c r="C74" s="822"/>
      <c r="D74" s="821" t="s">
        <v>1581</v>
      </c>
      <c r="E74" s="821"/>
      <c r="F74" s="824">
        <v>90545</v>
      </c>
      <c r="G74" s="824">
        <v>155797</v>
      </c>
      <c r="H74" s="824">
        <v>90545</v>
      </c>
      <c r="I74" s="824">
        <v>155797</v>
      </c>
      <c r="J74" s="824"/>
      <c r="K74" s="824"/>
    </row>
    <row r="75" spans="1:13" ht="19.5" customHeight="1">
      <c r="A75" s="821"/>
      <c r="B75" s="821"/>
      <c r="C75" s="822"/>
      <c r="D75" s="821" t="s">
        <v>1582</v>
      </c>
      <c r="E75" s="821"/>
      <c r="F75" s="824"/>
      <c r="G75" s="824"/>
      <c r="H75" s="824"/>
      <c r="I75" s="824"/>
      <c r="J75" s="824"/>
      <c r="K75" s="824"/>
    </row>
    <row r="76" spans="1:13" ht="19.5" customHeight="1">
      <c r="A76" s="821"/>
      <c r="B76" s="821"/>
      <c r="C76" s="822"/>
      <c r="D76" s="821" t="s">
        <v>1583</v>
      </c>
      <c r="E76" s="821"/>
      <c r="F76" s="824"/>
      <c r="G76" s="824"/>
      <c r="H76" s="824"/>
      <c r="I76" s="824"/>
      <c r="J76" s="824"/>
      <c r="K76" s="824"/>
    </row>
    <row r="77" spans="1:13" ht="19.5" customHeight="1">
      <c r="A77" s="1182"/>
      <c r="B77" s="1182"/>
      <c r="C77" s="1182" t="s">
        <v>1584</v>
      </c>
      <c r="D77" s="1182"/>
      <c r="E77" s="1182"/>
      <c r="F77" s="1184">
        <f t="shared" ref="F77:K77" si="12">F78+F79</f>
        <v>1288894</v>
      </c>
      <c r="G77" s="1184">
        <f t="shared" si="12"/>
        <v>6183854</v>
      </c>
      <c r="H77" s="1184">
        <f t="shared" si="12"/>
        <v>1288894</v>
      </c>
      <c r="I77" s="1184">
        <f t="shared" si="12"/>
        <v>6183854</v>
      </c>
      <c r="J77" s="1184">
        <f t="shared" si="12"/>
        <v>0</v>
      </c>
      <c r="K77" s="1184">
        <f t="shared" si="12"/>
        <v>0</v>
      </c>
    </row>
    <row r="78" spans="1:13" ht="19.5" customHeight="1">
      <c r="A78" s="821"/>
      <c r="B78" s="821"/>
      <c r="C78" s="821"/>
      <c r="D78" s="821" t="s">
        <v>1585</v>
      </c>
      <c r="E78" s="821"/>
      <c r="F78" s="824"/>
      <c r="G78" s="824"/>
      <c r="H78" s="824"/>
      <c r="I78" s="824"/>
      <c r="J78" s="824"/>
      <c r="K78" s="824"/>
    </row>
    <row r="79" spans="1:13" ht="19.5" customHeight="1">
      <c r="A79" s="821"/>
      <c r="B79" s="821"/>
      <c r="C79" s="821"/>
      <c r="D79" s="821" t="s">
        <v>1586</v>
      </c>
      <c r="E79" s="821"/>
      <c r="F79" s="824">
        <v>1288894</v>
      </c>
      <c r="G79" s="824">
        <v>6183854</v>
      </c>
      <c r="H79" s="824">
        <v>1288894</v>
      </c>
      <c r="I79" s="824">
        <v>6183854</v>
      </c>
      <c r="J79" s="824"/>
      <c r="K79" s="824"/>
    </row>
    <row r="80" spans="1:13" ht="23.25" customHeight="1">
      <c r="A80" s="1677" t="s">
        <v>1509</v>
      </c>
      <c r="B80" s="1678"/>
      <c r="C80" s="1678"/>
      <c r="D80" s="1678"/>
      <c r="E80" s="1679"/>
      <c r="F80" s="1682" t="s">
        <v>1510</v>
      </c>
      <c r="G80" s="1683"/>
      <c r="H80" s="810" t="s">
        <v>1511</v>
      </c>
      <c r="I80" s="811" t="s">
        <v>1561</v>
      </c>
      <c r="J80" s="810" t="s">
        <v>1513</v>
      </c>
      <c r="K80" s="811" t="s">
        <v>1562</v>
      </c>
      <c r="L80" s="823"/>
      <c r="M80" s="845"/>
    </row>
    <row r="81" spans="1:13" ht="23.25" customHeight="1">
      <c r="A81" s="1875"/>
      <c r="B81" s="1875"/>
      <c r="C81" s="1875"/>
      <c r="D81" s="1875"/>
      <c r="E81" s="1681"/>
      <c r="F81" s="812" t="s">
        <v>1515</v>
      </c>
      <c r="G81" s="812" t="s">
        <v>1516</v>
      </c>
      <c r="H81" s="812" t="s">
        <v>1515</v>
      </c>
      <c r="I81" s="812" t="s">
        <v>1516</v>
      </c>
      <c r="J81" s="812" t="s">
        <v>1515</v>
      </c>
      <c r="K81" s="812" t="s">
        <v>1516</v>
      </c>
      <c r="L81" s="823"/>
      <c r="M81" s="846"/>
    </row>
    <row r="82" spans="1:13" ht="19.5" customHeight="1">
      <c r="A82" s="1182"/>
      <c r="B82" s="1182"/>
      <c r="C82" s="1182" t="s">
        <v>1587</v>
      </c>
      <c r="D82" s="1182"/>
      <c r="E82" s="1182"/>
      <c r="F82" s="1184">
        <f t="shared" ref="F82:K82" si="13">F83+F84</f>
        <v>499365</v>
      </c>
      <c r="G82" s="1184">
        <f t="shared" si="13"/>
        <v>2521476</v>
      </c>
      <c r="H82" s="1184">
        <f t="shared" si="13"/>
        <v>499365</v>
      </c>
      <c r="I82" s="1184">
        <f t="shared" si="13"/>
        <v>2521476</v>
      </c>
      <c r="J82" s="1184">
        <f t="shared" si="13"/>
        <v>0</v>
      </c>
      <c r="K82" s="1184">
        <f t="shared" si="13"/>
        <v>0</v>
      </c>
    </row>
    <row r="83" spans="1:13" ht="19.5" customHeight="1">
      <c r="A83" s="821"/>
      <c r="B83" s="821"/>
      <c r="C83" s="821"/>
      <c r="D83" s="821" t="s">
        <v>1588</v>
      </c>
      <c r="E83" s="821"/>
      <c r="F83" s="824">
        <v>499365</v>
      </c>
      <c r="G83" s="824">
        <v>2521476</v>
      </c>
      <c r="H83" s="824">
        <v>499365</v>
      </c>
      <c r="I83" s="824">
        <v>2521476</v>
      </c>
      <c r="J83" s="824"/>
      <c r="K83" s="824"/>
    </row>
    <row r="84" spans="1:13" ht="19.5" customHeight="1">
      <c r="A84" s="821"/>
      <c r="B84" s="821"/>
      <c r="C84" s="821"/>
      <c r="D84" s="821" t="s">
        <v>1589</v>
      </c>
      <c r="E84" s="821"/>
      <c r="F84" s="824"/>
      <c r="G84" s="824"/>
      <c r="H84" s="824"/>
      <c r="I84" s="824"/>
      <c r="J84" s="824"/>
      <c r="K84" s="824"/>
    </row>
    <row r="85" spans="1:13" ht="19.5" customHeight="1">
      <c r="A85" s="1182"/>
      <c r="B85" s="1182"/>
      <c r="C85" s="1182" t="s">
        <v>1590</v>
      </c>
      <c r="D85" s="1182"/>
      <c r="E85" s="1182"/>
      <c r="F85" s="1184"/>
      <c r="G85" s="1184"/>
      <c r="H85" s="1184"/>
      <c r="I85" s="1184"/>
      <c r="J85" s="1184"/>
      <c r="K85" s="1184"/>
    </row>
    <row r="86" spans="1:13" ht="19.5" customHeight="1">
      <c r="A86" s="821"/>
      <c r="B86" s="821"/>
      <c r="C86" s="821"/>
      <c r="D86" s="821" t="s">
        <v>1591</v>
      </c>
      <c r="E86" s="821"/>
      <c r="F86" s="824"/>
      <c r="G86" s="824"/>
      <c r="H86" s="824"/>
      <c r="I86" s="824"/>
      <c r="J86" s="824"/>
      <c r="K86" s="824"/>
    </row>
    <row r="87" spans="1:13" ht="19.5" customHeight="1">
      <c r="A87" s="821"/>
      <c r="B87" s="821"/>
      <c r="C87" s="821"/>
      <c r="D87" s="821" t="s">
        <v>1592</v>
      </c>
      <c r="E87" s="821"/>
      <c r="F87" s="824"/>
      <c r="G87" s="824"/>
      <c r="H87" s="824"/>
      <c r="I87" s="824"/>
      <c r="J87" s="824"/>
      <c r="K87" s="824"/>
    </row>
    <row r="88" spans="1:13" ht="19.5" customHeight="1">
      <c r="A88" s="1182"/>
      <c r="B88" s="1182"/>
      <c r="C88" s="1182" t="s">
        <v>1593</v>
      </c>
      <c r="D88" s="1182"/>
      <c r="E88" s="1182"/>
      <c r="F88" s="1184">
        <f>F89</f>
        <v>0</v>
      </c>
      <c r="G88" s="1184">
        <f>G89</f>
        <v>0</v>
      </c>
      <c r="H88" s="1184">
        <f>H89</f>
        <v>0</v>
      </c>
      <c r="I88" s="1184">
        <f>I89</f>
        <v>0</v>
      </c>
      <c r="J88" s="1184"/>
      <c r="K88" s="1184"/>
    </row>
    <row r="89" spans="1:13" ht="19.5" customHeight="1">
      <c r="A89" s="821"/>
      <c r="B89" s="821"/>
      <c r="C89" s="821"/>
      <c r="D89" s="821" t="s">
        <v>1594</v>
      </c>
      <c r="E89" s="821"/>
      <c r="F89" s="824"/>
      <c r="G89" s="824"/>
      <c r="H89" s="824"/>
      <c r="I89" s="824"/>
      <c r="J89" s="824"/>
      <c r="K89" s="824"/>
    </row>
    <row r="90" spans="1:13" ht="19.5" customHeight="1">
      <c r="A90" s="821"/>
      <c r="B90" s="821"/>
      <c r="C90" s="847" t="s">
        <v>1595</v>
      </c>
      <c r="D90" s="821"/>
      <c r="E90" s="821"/>
      <c r="F90" s="824">
        <v>210200</v>
      </c>
      <c r="G90" s="824">
        <v>210200</v>
      </c>
      <c r="H90" s="824">
        <v>210200</v>
      </c>
      <c r="I90" s="824">
        <v>210200</v>
      </c>
      <c r="J90" s="824"/>
      <c r="K90" s="824"/>
    </row>
    <row r="91" spans="1:13" ht="19.5" customHeight="1">
      <c r="A91" s="831"/>
      <c r="B91" s="844" t="s">
        <v>1596</v>
      </c>
      <c r="C91" s="831"/>
      <c r="D91" s="831"/>
      <c r="E91" s="831"/>
      <c r="F91" s="815">
        <f t="shared" ref="F91:K91" si="14">F92+F97+F101+F108+F114+F117</f>
        <v>1364139</v>
      </c>
      <c r="G91" s="815">
        <f t="shared" si="14"/>
        <v>6234863</v>
      </c>
      <c r="H91" s="815">
        <f t="shared" si="14"/>
        <v>535599</v>
      </c>
      <c r="I91" s="815">
        <f t="shared" si="14"/>
        <v>751099</v>
      </c>
      <c r="J91" s="815">
        <f t="shared" si="14"/>
        <v>828540</v>
      </c>
      <c r="K91" s="815">
        <f t="shared" si="14"/>
        <v>5483764</v>
      </c>
    </row>
    <row r="92" spans="1:13" ht="19.5" customHeight="1">
      <c r="A92" s="1182"/>
      <c r="B92" s="1182"/>
      <c r="C92" s="1183" t="s">
        <v>1564</v>
      </c>
      <c r="D92" s="1182"/>
      <c r="E92" s="1182"/>
      <c r="F92" s="1184">
        <f t="shared" ref="F92:K92" si="15">F93+F94+F95+F96</f>
        <v>183385</v>
      </c>
      <c r="G92" s="1184">
        <f t="shared" si="15"/>
        <v>3296885</v>
      </c>
      <c r="H92" s="1184">
        <f t="shared" si="15"/>
        <v>183385</v>
      </c>
      <c r="I92" s="1184">
        <f t="shared" si="15"/>
        <v>398885</v>
      </c>
      <c r="J92" s="1184">
        <f t="shared" si="15"/>
        <v>0</v>
      </c>
      <c r="K92" s="1184">
        <f t="shared" si="15"/>
        <v>2898000</v>
      </c>
    </row>
    <row r="93" spans="1:13" ht="19.5" customHeight="1">
      <c r="A93" s="821"/>
      <c r="B93" s="821"/>
      <c r="C93" s="822"/>
      <c r="D93" s="821" t="s">
        <v>1565</v>
      </c>
      <c r="E93" s="821"/>
      <c r="F93" s="824">
        <v>60000</v>
      </c>
      <c r="G93" s="824">
        <v>3148000</v>
      </c>
      <c r="H93" s="824">
        <v>60000</v>
      </c>
      <c r="I93" s="824">
        <v>250000</v>
      </c>
      <c r="J93" s="824">
        <v>0</v>
      </c>
      <c r="K93" s="824">
        <v>2898000</v>
      </c>
    </row>
    <row r="94" spans="1:13" ht="19.5" customHeight="1">
      <c r="A94" s="821"/>
      <c r="B94" s="821"/>
      <c r="C94" s="822"/>
      <c r="D94" s="821" t="s">
        <v>1566</v>
      </c>
      <c r="E94" s="821"/>
      <c r="F94" s="824"/>
      <c r="G94" s="824"/>
      <c r="H94" s="824"/>
      <c r="I94" s="824"/>
      <c r="J94" s="824"/>
      <c r="K94" s="824"/>
    </row>
    <row r="95" spans="1:13" ht="19.5" customHeight="1">
      <c r="A95" s="821"/>
      <c r="B95" s="821"/>
      <c r="C95" s="822"/>
      <c r="D95" s="821" t="s">
        <v>1567</v>
      </c>
      <c r="E95" s="821"/>
      <c r="F95" s="824">
        <v>123385</v>
      </c>
      <c r="G95" s="824">
        <v>148885</v>
      </c>
      <c r="H95" s="824">
        <v>123385</v>
      </c>
      <c r="I95" s="824">
        <v>148885</v>
      </c>
      <c r="J95" s="824"/>
      <c r="K95" s="824"/>
    </row>
    <row r="96" spans="1:13" ht="19.5" customHeight="1">
      <c r="A96" s="821"/>
      <c r="B96" s="821"/>
      <c r="C96" s="822"/>
      <c r="D96" s="821" t="s">
        <v>1568</v>
      </c>
      <c r="E96" s="821"/>
      <c r="F96" s="824"/>
      <c r="G96" s="824"/>
      <c r="H96" s="824"/>
      <c r="I96" s="824"/>
      <c r="J96" s="824"/>
      <c r="K96" s="824"/>
    </row>
    <row r="97" spans="1:11" ht="19.5" customHeight="1">
      <c r="A97" s="1182"/>
      <c r="B97" s="1182"/>
      <c r="C97" s="1183" t="s">
        <v>1569</v>
      </c>
      <c r="D97" s="1182"/>
      <c r="E97" s="1182"/>
      <c r="F97" s="1184">
        <f t="shared" ref="F97:K97" si="16">F98+F99+F100</f>
        <v>0</v>
      </c>
      <c r="G97" s="1184">
        <f t="shared" si="16"/>
        <v>0</v>
      </c>
      <c r="H97" s="1184">
        <f t="shared" si="16"/>
        <v>0</v>
      </c>
      <c r="I97" s="1184">
        <f t="shared" si="16"/>
        <v>0</v>
      </c>
      <c r="J97" s="1184">
        <f t="shared" si="16"/>
        <v>0</v>
      </c>
      <c r="K97" s="1184">
        <f t="shared" si="16"/>
        <v>0</v>
      </c>
    </row>
    <row r="98" spans="1:11" ht="19.5" customHeight="1">
      <c r="A98" s="821"/>
      <c r="B98" s="821"/>
      <c r="C98" s="822"/>
      <c r="D98" s="821" t="s">
        <v>1570</v>
      </c>
      <c r="E98" s="821"/>
      <c r="F98" s="824"/>
      <c r="G98" s="824"/>
      <c r="H98" s="824"/>
      <c r="I98" s="824"/>
      <c r="J98" s="824"/>
      <c r="K98" s="824"/>
    </row>
    <row r="99" spans="1:11" ht="19.5" customHeight="1">
      <c r="A99" s="821"/>
      <c r="B99" s="821"/>
      <c r="C99" s="822"/>
      <c r="D99" s="821" t="s">
        <v>1571</v>
      </c>
      <c r="E99" s="821"/>
      <c r="F99" s="824"/>
      <c r="G99" s="824"/>
      <c r="H99" s="824"/>
      <c r="I99" s="824"/>
      <c r="J99" s="824"/>
      <c r="K99" s="824"/>
    </row>
    <row r="100" spans="1:11" ht="19.5" customHeight="1">
      <c r="A100" s="821"/>
      <c r="B100" s="821"/>
      <c r="C100" s="822"/>
      <c r="D100" s="821" t="s">
        <v>1572</v>
      </c>
      <c r="E100" s="821"/>
      <c r="F100" s="824"/>
      <c r="G100" s="824"/>
      <c r="H100" s="824"/>
      <c r="I100" s="824"/>
      <c r="J100" s="824"/>
      <c r="K100" s="824"/>
    </row>
    <row r="101" spans="1:11" ht="19.5" customHeight="1">
      <c r="A101" s="1182"/>
      <c r="B101" s="1182"/>
      <c r="C101" s="1183" t="s">
        <v>1573</v>
      </c>
      <c r="D101" s="1182"/>
      <c r="E101" s="1182"/>
      <c r="F101" s="1184">
        <f t="shared" ref="F101:K101" si="17">F102+F103+F104+F105</f>
        <v>782631</v>
      </c>
      <c r="G101" s="1184">
        <f t="shared" si="17"/>
        <v>2143363</v>
      </c>
      <c r="H101" s="1184">
        <f t="shared" si="17"/>
        <v>352214</v>
      </c>
      <c r="I101" s="1184">
        <f t="shared" si="17"/>
        <v>352214</v>
      </c>
      <c r="J101" s="1184">
        <f t="shared" si="17"/>
        <v>430417</v>
      </c>
      <c r="K101" s="1184">
        <f t="shared" si="17"/>
        <v>1791149</v>
      </c>
    </row>
    <row r="102" spans="1:11" ht="19.5" customHeight="1">
      <c r="A102" s="821"/>
      <c r="B102" s="821"/>
      <c r="C102" s="822"/>
      <c r="D102" s="821" t="s">
        <v>1574</v>
      </c>
      <c r="E102" s="821"/>
      <c r="F102" s="824">
        <v>413989</v>
      </c>
      <c r="G102" s="824">
        <v>1034973</v>
      </c>
      <c r="H102" s="824"/>
      <c r="I102" s="824"/>
      <c r="J102" s="824">
        <v>413989</v>
      </c>
      <c r="K102" s="824">
        <v>1034973</v>
      </c>
    </row>
    <row r="103" spans="1:11" ht="19.5" customHeight="1">
      <c r="A103" s="821"/>
      <c r="B103" s="821"/>
      <c r="C103" s="822"/>
      <c r="D103" s="821" t="s">
        <v>1575</v>
      </c>
      <c r="E103" s="821"/>
      <c r="F103" s="824"/>
      <c r="G103" s="824"/>
      <c r="H103" s="824"/>
      <c r="I103" s="824"/>
      <c r="J103" s="824"/>
      <c r="K103" s="824"/>
    </row>
    <row r="104" spans="1:11" ht="19.5" customHeight="1">
      <c r="A104" s="821"/>
      <c r="B104" s="821"/>
      <c r="C104" s="822"/>
      <c r="D104" s="821" t="s">
        <v>1576</v>
      </c>
      <c r="E104" s="821"/>
      <c r="F104" s="824"/>
      <c r="G104" s="824"/>
      <c r="H104" s="824"/>
      <c r="I104" s="824"/>
      <c r="J104" s="824"/>
      <c r="K104" s="824"/>
    </row>
    <row r="105" spans="1:11" ht="19.5" customHeight="1">
      <c r="A105" s="821"/>
      <c r="B105" s="821"/>
      <c r="C105" s="822"/>
      <c r="D105" s="821" t="s">
        <v>1577</v>
      </c>
      <c r="E105" s="821"/>
      <c r="F105" s="824">
        <v>368642</v>
      </c>
      <c r="G105" s="824">
        <v>1108390</v>
      </c>
      <c r="H105" s="824">
        <v>352214</v>
      </c>
      <c r="I105" s="824">
        <v>352214</v>
      </c>
      <c r="J105" s="824">
        <v>16428</v>
      </c>
      <c r="K105" s="824">
        <v>756176</v>
      </c>
    </row>
    <row r="106" spans="1:11" ht="23.25" customHeight="1">
      <c r="A106" s="1677" t="s">
        <v>1509</v>
      </c>
      <c r="B106" s="1678"/>
      <c r="C106" s="1678"/>
      <c r="D106" s="1678"/>
      <c r="E106" s="1679"/>
      <c r="F106" s="1682"/>
      <c r="G106" s="1683"/>
      <c r="H106" s="810"/>
      <c r="I106" s="811"/>
      <c r="J106" s="810"/>
      <c r="K106" s="811"/>
    </row>
    <row r="107" spans="1:11" ht="23.25" customHeight="1">
      <c r="A107" s="1875"/>
      <c r="B107" s="1875"/>
      <c r="C107" s="1875"/>
      <c r="D107" s="1875"/>
      <c r="E107" s="1681"/>
      <c r="F107" s="812" t="s">
        <v>1515</v>
      </c>
      <c r="G107" s="812" t="s">
        <v>1516</v>
      </c>
      <c r="H107" s="812" t="s">
        <v>1515</v>
      </c>
      <c r="I107" s="812" t="s">
        <v>1516</v>
      </c>
      <c r="J107" s="824" t="s">
        <v>1515</v>
      </c>
      <c r="K107" s="824" t="s">
        <v>1516</v>
      </c>
    </row>
    <row r="108" spans="1:11" ht="19.5" customHeight="1">
      <c r="A108" s="1182"/>
      <c r="B108" s="1182"/>
      <c r="C108" s="1183" t="s">
        <v>1578</v>
      </c>
      <c r="D108" s="1182"/>
      <c r="E108" s="1182"/>
      <c r="F108" s="1184">
        <f t="shared" ref="F108:K108" si="18">F109+F110+F111+F112+F113</f>
        <v>0</v>
      </c>
      <c r="G108" s="1184">
        <f t="shared" si="18"/>
        <v>0</v>
      </c>
      <c r="H108" s="1184">
        <f t="shared" si="18"/>
        <v>0</v>
      </c>
      <c r="I108" s="1184">
        <f t="shared" si="18"/>
        <v>0</v>
      </c>
      <c r="J108" s="1184">
        <f t="shared" si="18"/>
        <v>0</v>
      </c>
      <c r="K108" s="1184">
        <f t="shared" si="18"/>
        <v>0</v>
      </c>
    </row>
    <row r="109" spans="1:11" ht="20.25" customHeight="1">
      <c r="A109" s="821"/>
      <c r="B109" s="821"/>
      <c r="C109" s="822"/>
      <c r="D109" s="821" t="s">
        <v>1579</v>
      </c>
      <c r="E109" s="821"/>
      <c r="F109" s="824"/>
      <c r="G109" s="824"/>
      <c r="H109" s="824"/>
      <c r="I109" s="824"/>
      <c r="J109" s="824"/>
      <c r="K109" s="824"/>
    </row>
    <row r="110" spans="1:11" ht="20.25" customHeight="1">
      <c r="A110" s="821"/>
      <c r="B110" s="821"/>
      <c r="C110" s="822"/>
      <c r="D110" s="821" t="s">
        <v>1580</v>
      </c>
      <c r="E110" s="821"/>
      <c r="F110" s="824"/>
      <c r="G110" s="824"/>
      <c r="H110" s="824"/>
      <c r="I110" s="824"/>
      <c r="J110" s="824"/>
      <c r="K110" s="824"/>
    </row>
    <row r="111" spans="1:11" ht="20.25" customHeight="1">
      <c r="A111" s="821"/>
      <c r="B111" s="821"/>
      <c r="C111" s="822"/>
      <c r="D111" s="821" t="s">
        <v>1581</v>
      </c>
      <c r="E111" s="821"/>
      <c r="F111" s="824"/>
      <c r="G111" s="824"/>
      <c r="H111" s="824"/>
      <c r="I111" s="824"/>
      <c r="J111" s="824"/>
      <c r="K111" s="824"/>
    </row>
    <row r="112" spans="1:11" ht="20.25" customHeight="1">
      <c r="A112" s="821"/>
      <c r="B112" s="821"/>
      <c r="C112" s="822"/>
      <c r="D112" s="821" t="s">
        <v>1582</v>
      </c>
      <c r="E112" s="821"/>
      <c r="F112" s="824"/>
      <c r="G112" s="824"/>
      <c r="H112" s="824"/>
      <c r="I112" s="824"/>
      <c r="J112" s="824"/>
      <c r="K112" s="824"/>
    </row>
    <row r="113" spans="1:11" ht="20.25" customHeight="1">
      <c r="A113" s="821"/>
      <c r="B113" s="821"/>
      <c r="C113" s="822"/>
      <c r="D113" s="821" t="s">
        <v>1583</v>
      </c>
      <c r="E113" s="821"/>
      <c r="F113" s="824"/>
      <c r="G113" s="824"/>
      <c r="H113" s="824"/>
      <c r="I113" s="824"/>
      <c r="J113" s="824"/>
      <c r="K113" s="824"/>
    </row>
    <row r="114" spans="1:11" ht="20.25" customHeight="1">
      <c r="A114" s="1182"/>
      <c r="B114" s="1182"/>
      <c r="C114" s="1182" t="s">
        <v>1584</v>
      </c>
      <c r="D114" s="1182"/>
      <c r="E114" s="1182"/>
      <c r="F114" s="1184">
        <f t="shared" ref="F114:K114" si="19">F115+F116</f>
        <v>398123</v>
      </c>
      <c r="G114" s="1184">
        <f t="shared" si="19"/>
        <v>794615</v>
      </c>
      <c r="H114" s="1184">
        <f t="shared" si="19"/>
        <v>0</v>
      </c>
      <c r="I114" s="1184">
        <f t="shared" si="19"/>
        <v>0</v>
      </c>
      <c r="J114" s="1184">
        <f t="shared" si="19"/>
        <v>398123</v>
      </c>
      <c r="K114" s="1184">
        <f t="shared" si="19"/>
        <v>794615</v>
      </c>
    </row>
    <row r="115" spans="1:11" ht="20.25" customHeight="1">
      <c r="A115" s="821"/>
      <c r="B115" s="821"/>
      <c r="C115" s="821"/>
      <c r="D115" s="821" t="s">
        <v>1585</v>
      </c>
      <c r="E115" s="821"/>
      <c r="F115" s="824"/>
      <c r="G115" s="824"/>
      <c r="H115" s="824"/>
      <c r="I115" s="824"/>
      <c r="J115" s="824"/>
      <c r="K115" s="824"/>
    </row>
    <row r="116" spans="1:11" ht="20.25" customHeight="1">
      <c r="A116" s="821"/>
      <c r="B116" s="821"/>
      <c r="C116" s="821"/>
      <c r="D116" s="821" t="s">
        <v>1586</v>
      </c>
      <c r="E116" s="821"/>
      <c r="F116" s="824">
        <v>398123</v>
      </c>
      <c r="G116" s="824">
        <v>794615</v>
      </c>
      <c r="H116" s="824"/>
      <c r="I116" s="824"/>
      <c r="J116" s="824">
        <v>398123</v>
      </c>
      <c r="K116" s="824">
        <v>794615</v>
      </c>
    </row>
    <row r="117" spans="1:11" ht="20.25" customHeight="1">
      <c r="A117" s="821"/>
      <c r="B117" s="821"/>
      <c r="C117" s="821" t="s">
        <v>1597</v>
      </c>
      <c r="D117" s="821"/>
      <c r="E117" s="821"/>
      <c r="F117" s="824"/>
      <c r="G117" s="824"/>
      <c r="H117" s="824"/>
      <c r="I117" s="824"/>
      <c r="J117" s="824"/>
      <c r="K117" s="824"/>
    </row>
    <row r="118" spans="1:11" ht="20.25" customHeight="1">
      <c r="A118" s="831"/>
      <c r="B118" s="832" t="s">
        <v>1550</v>
      </c>
      <c r="C118" s="831"/>
      <c r="D118" s="831"/>
      <c r="E118" s="831"/>
      <c r="F118" s="815">
        <f t="shared" ref="F118:K118" si="20">F91+F56</f>
        <v>13520664</v>
      </c>
      <c r="G118" s="815">
        <f t="shared" si="20"/>
        <v>56882948</v>
      </c>
      <c r="H118" s="815">
        <f t="shared" si="20"/>
        <v>12387946</v>
      </c>
      <c r="I118" s="815">
        <f t="shared" si="20"/>
        <v>50863161</v>
      </c>
      <c r="J118" s="815">
        <f t="shared" si="20"/>
        <v>1132718</v>
      </c>
      <c r="K118" s="815">
        <f t="shared" si="20"/>
        <v>6019787</v>
      </c>
    </row>
    <row r="119" spans="1:11" ht="20.25" customHeight="1">
      <c r="A119" s="821"/>
      <c r="B119" s="821" t="s">
        <v>1598</v>
      </c>
      <c r="C119" s="821"/>
      <c r="D119" s="821"/>
      <c r="E119" s="821"/>
      <c r="F119" s="824"/>
      <c r="G119" s="824"/>
      <c r="H119" s="824"/>
      <c r="I119" s="824"/>
      <c r="J119" s="824"/>
      <c r="K119" s="824"/>
    </row>
    <row r="120" spans="1:11" ht="20.25" customHeight="1">
      <c r="A120" s="821"/>
      <c r="B120" s="821" t="s">
        <v>1599</v>
      </c>
      <c r="C120" s="821"/>
      <c r="D120" s="821"/>
      <c r="E120" s="821"/>
      <c r="F120" s="824">
        <v>21562366</v>
      </c>
      <c r="G120" s="824">
        <v>47471722</v>
      </c>
      <c r="H120" s="824">
        <v>21562366</v>
      </c>
      <c r="I120" s="824">
        <v>47471722</v>
      </c>
      <c r="J120" s="824"/>
      <c r="K120" s="824"/>
    </row>
    <row r="121" spans="1:11" ht="20.25" customHeight="1">
      <c r="A121" s="821"/>
      <c r="B121" s="821" t="s">
        <v>1600</v>
      </c>
      <c r="C121" s="821"/>
      <c r="D121" s="821"/>
      <c r="E121" s="821"/>
      <c r="F121" s="824"/>
      <c r="G121" s="824"/>
      <c r="H121" s="824"/>
      <c r="I121" s="824"/>
      <c r="J121" s="824"/>
      <c r="K121" s="824"/>
    </row>
    <row r="122" spans="1:11" ht="20.25" customHeight="1">
      <c r="A122" s="821"/>
      <c r="B122" s="821" t="s">
        <v>1601</v>
      </c>
      <c r="C122" s="821"/>
      <c r="D122" s="821"/>
      <c r="E122" s="821"/>
      <c r="F122" s="824">
        <v>42985</v>
      </c>
      <c r="G122" s="824">
        <v>964834</v>
      </c>
      <c r="H122" s="824">
        <v>42985</v>
      </c>
      <c r="I122" s="824">
        <v>964834</v>
      </c>
      <c r="J122" s="824"/>
      <c r="K122" s="824"/>
    </row>
    <row r="123" spans="1:11" ht="20.25" customHeight="1">
      <c r="A123" s="848"/>
      <c r="B123" s="821" t="s">
        <v>1597</v>
      </c>
      <c r="C123" s="848"/>
      <c r="D123" s="848"/>
      <c r="E123" s="848"/>
      <c r="F123" s="824"/>
      <c r="G123" s="824"/>
      <c r="H123" s="824"/>
      <c r="I123" s="824"/>
      <c r="J123" s="824"/>
      <c r="K123" s="824"/>
    </row>
    <row r="124" spans="1:11" ht="20.25" customHeight="1">
      <c r="A124" s="821"/>
      <c r="B124" s="821" t="s">
        <v>1602</v>
      </c>
      <c r="C124" s="821"/>
      <c r="D124" s="821"/>
      <c r="E124" s="821"/>
      <c r="F124" s="824"/>
      <c r="G124" s="824"/>
      <c r="H124" s="824"/>
      <c r="I124" s="824"/>
      <c r="J124" s="824"/>
      <c r="K124" s="824"/>
    </row>
    <row r="125" spans="1:11" ht="20.25" customHeight="1">
      <c r="A125" s="821" t="s">
        <v>1603</v>
      </c>
      <c r="B125" s="821"/>
      <c r="C125" s="821"/>
      <c r="D125" s="821"/>
      <c r="E125" s="821"/>
      <c r="F125" s="824"/>
      <c r="G125" s="824"/>
      <c r="H125" s="824"/>
      <c r="I125" s="824"/>
      <c r="J125" s="824"/>
      <c r="K125" s="824"/>
    </row>
    <row r="126" spans="1:11" ht="20.25" customHeight="1">
      <c r="A126" s="821"/>
      <c r="B126" s="821" t="s">
        <v>1604</v>
      </c>
      <c r="C126" s="821"/>
      <c r="D126" s="821"/>
      <c r="E126" s="821"/>
      <c r="F126" s="824"/>
      <c r="G126" s="824"/>
      <c r="H126" s="824"/>
      <c r="I126" s="824"/>
      <c r="J126" s="824"/>
      <c r="K126" s="824"/>
    </row>
    <row r="127" spans="1:11" ht="20.25" customHeight="1">
      <c r="A127" s="833" t="s">
        <v>1605</v>
      </c>
      <c r="B127" s="834"/>
      <c r="C127" s="834"/>
      <c r="D127" s="834"/>
      <c r="E127" s="849"/>
      <c r="F127" s="836">
        <f t="shared" ref="F127:K127" si="21">SUM(F118:F126)</f>
        <v>35126015</v>
      </c>
      <c r="G127" s="836">
        <f t="shared" si="21"/>
        <v>105319504</v>
      </c>
      <c r="H127" s="836">
        <f t="shared" si="21"/>
        <v>33993297</v>
      </c>
      <c r="I127" s="836">
        <f t="shared" si="21"/>
        <v>99299717</v>
      </c>
      <c r="J127" s="836">
        <f t="shared" si="21"/>
        <v>1132718</v>
      </c>
      <c r="K127" s="836">
        <f t="shared" si="21"/>
        <v>6019787</v>
      </c>
    </row>
    <row r="128" spans="1:11" ht="20.25" customHeight="1">
      <c r="A128" s="821" t="s">
        <v>1606</v>
      </c>
      <c r="B128" s="821"/>
      <c r="C128" s="821"/>
      <c r="D128" s="821"/>
      <c r="E128" s="850"/>
      <c r="F128" s="824">
        <v>105520034</v>
      </c>
      <c r="G128" s="824"/>
      <c r="H128" s="824"/>
      <c r="I128" s="824"/>
      <c r="J128" s="824"/>
      <c r="K128" s="824"/>
    </row>
    <row r="129" spans="1:11" ht="20.25" customHeight="1">
      <c r="A129" s="834" t="s">
        <v>1607</v>
      </c>
      <c r="B129" s="834"/>
      <c r="C129" s="834"/>
      <c r="D129" s="834"/>
      <c r="E129" s="834"/>
      <c r="F129" s="836">
        <f>F127+F128</f>
        <v>140646049</v>
      </c>
      <c r="G129" s="836"/>
      <c r="H129" s="836"/>
      <c r="I129" s="836"/>
      <c r="J129" s="836"/>
      <c r="K129" s="836"/>
    </row>
    <row r="130" spans="1:11" ht="20.25" customHeight="1">
      <c r="A130" s="821" t="s">
        <v>1608</v>
      </c>
      <c r="B130" s="821"/>
      <c r="C130" s="821"/>
      <c r="D130" s="821"/>
      <c r="E130" s="821"/>
      <c r="F130" s="824">
        <v>644936</v>
      </c>
      <c r="G130" s="824"/>
      <c r="H130" s="824"/>
      <c r="I130" s="824"/>
      <c r="J130" s="824"/>
      <c r="K130" s="824"/>
    </row>
    <row r="131" spans="1:11" ht="20.25" customHeight="1">
      <c r="A131" s="833" t="s">
        <v>1609</v>
      </c>
      <c r="B131" s="834"/>
      <c r="C131" s="834"/>
      <c r="D131" s="834"/>
      <c r="E131" s="834"/>
      <c r="F131" s="836">
        <f>F128+F130</f>
        <v>106164970</v>
      </c>
      <c r="G131" s="836"/>
      <c r="H131" s="836"/>
      <c r="I131" s="836"/>
      <c r="J131" s="836"/>
      <c r="K131" s="836"/>
    </row>
    <row r="132" spans="1:11" ht="23.25" customHeight="1">
      <c r="A132" s="823" t="s">
        <v>820</v>
      </c>
      <c r="B132" s="823"/>
      <c r="C132" s="823"/>
      <c r="D132" s="823"/>
      <c r="E132" s="823" t="s">
        <v>821</v>
      </c>
      <c r="F132" s="1672" t="s">
        <v>1610</v>
      </c>
      <c r="G132" s="1673"/>
      <c r="H132" s="851" t="s">
        <v>823</v>
      </c>
      <c r="I132" s="851"/>
      <c r="J132" s="1674" t="s">
        <v>1927</v>
      </c>
      <c r="K132" s="1674"/>
    </row>
    <row r="133" spans="1:11" ht="17.25">
      <c r="A133" s="823"/>
      <c r="B133" s="823"/>
      <c r="C133" s="823"/>
      <c r="D133" s="823"/>
      <c r="E133" s="823"/>
      <c r="F133" s="1675" t="s">
        <v>1612</v>
      </c>
      <c r="G133" s="1676"/>
      <c r="H133" s="851"/>
      <c r="I133" s="851"/>
      <c r="J133" s="851"/>
      <c r="K133" s="851"/>
    </row>
    <row r="134" spans="1:11" ht="17.25">
      <c r="A134" s="823" t="s">
        <v>1613</v>
      </c>
    </row>
    <row r="135" spans="1:11" ht="17.25">
      <c r="A135" s="823" t="s">
        <v>1614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5" type="noConversion"/>
  <hyperlinks>
    <hyperlink ref="L2" location="預告統計資料發布時間表!A1" display="回發布時間表" xr:uid="{C884E4FB-0972-44F8-A8AA-FCC406A9562B}"/>
  </hyperlinks>
  <printOptions verticalCentered="1"/>
  <pageMargins left="0.43307086614173229"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105</vt:i4>
      </vt:variant>
      <vt:variant>
        <vt:lpstr>具名範圍</vt:lpstr>
      </vt:variant>
      <vt:variant>
        <vt:i4>70</vt:i4>
      </vt:variant>
    </vt:vector>
  </HeadingPairs>
  <TitlesOfParts>
    <vt:vector size="175"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資源回收量-114年12月</vt:lpstr>
      <vt:lpstr>一般垃圾及廚餘清理狀況-114年12月</vt:lpstr>
      <vt:lpstr>環保人員概況-114年(下半年)</vt:lpstr>
      <vt:lpstr>垃圾回收清除車輛數-114年下半年</vt:lpstr>
      <vt:lpstr>垃圾處理場(廠)數-114年下半年</vt:lpstr>
      <vt:lpstr>獨居老人服務概況114年第4季</vt:lpstr>
      <vt:lpstr>環境保護預算-115年</vt:lpstr>
      <vt:lpstr>一班垃圾及廚餘清理狀況-115年1月</vt:lpstr>
      <vt:lpstr>路外停車位概況-114年第4季</vt:lpstr>
      <vt:lpstr>路邊停車位概況-114年第4季</vt:lpstr>
      <vt:lpstr>路外停車位概況-身心障礙者專用停車位-114年第4 季</vt:lpstr>
      <vt:lpstr>路邊停車位概況-身心障礙者專用停車位-114年第4季</vt:lpstr>
      <vt:lpstr>路外停車位概況-電動汽車充電專用停車位-114年第4季</vt:lpstr>
      <vt:lpstr>路邊停車位概況-電動汽車充電專用停車位-114年第4 季</vt:lpstr>
      <vt:lpstr>孕婦及育有六歲以下兒童者停車位概況-114年第4 季</vt:lpstr>
      <vt:lpstr>都市計畫區域內公共工程實施數量-114年</vt:lpstr>
      <vt:lpstr>都市計畫區域內現有已開闢道路長度及面積暨橋梁座數-114年</vt:lpstr>
      <vt:lpstr>都市計畫公共設施用地已闢建面積-114年</vt:lpstr>
      <vt:lpstr>都市計畫公共設施用地已取得面積-114年</vt:lpstr>
      <vt:lpstr>資源回收量-115年1月</vt:lpstr>
      <vt:lpstr>公墓設施概況-114年</vt:lpstr>
      <vt:lpstr>骨灰(骸)存放設施概況-114年</vt:lpstr>
      <vt:lpstr>殯葬管理業務概況-114年</vt:lpstr>
      <vt:lpstr>殯儀館設施概況-114年</vt:lpstr>
      <vt:lpstr>火化場設施概況-114年</vt:lpstr>
      <vt:lpstr>調解委員會組織概況-114年</vt:lpstr>
      <vt:lpstr>辦理調解方式概況-114年</vt:lpstr>
      <vt:lpstr>辦理調解業務概況-114年</vt:lpstr>
      <vt:lpstr>漁戶數及漁戶人口數-114年</vt:lpstr>
      <vt:lpstr>漁業從業人數-114年</vt:lpstr>
      <vt:lpstr>漁業從業人數(114年續一完)</vt:lpstr>
      <vt:lpstr>一般垃圾及廚餘清理狀況-115年2月</vt:lpstr>
      <vt:lpstr>資源回收量-115年2月</vt:lpstr>
      <vt:lpstr>公庫收支-114年12月</vt:lpstr>
      <vt:lpstr>公庫收支-115年1月</vt:lpstr>
      <vt:lpstr>公庫收支-115年2月</vt:lpstr>
      <vt:lpstr>環境保護決算-114年度</vt:lpstr>
      <vt:lpstr>一般垃圾及廚餘清理狀況-115年3月</vt:lpstr>
      <vt:lpstr>資源回收量-115年3月</vt:lpstr>
      <vt:lpstr>路外停車位概況-115年第1 季</vt:lpstr>
      <vt:lpstr>路邊停車位概況-115年第1 季</vt:lpstr>
      <vt:lpstr>路外停車位概況-身心障礙者專用停車位-115年第1 季</vt:lpstr>
      <vt:lpstr>路邊停車位概況-身心障礙者專用停車位-115年第1 季</vt:lpstr>
      <vt:lpstr>路外停車位概況-電動汽車充電專用停車位-115年第1 季</vt:lpstr>
      <vt:lpstr>路邊停車位概況-電動汽車充電專用停車位-115年第1 季</vt:lpstr>
      <vt:lpstr>孕婦及育有六歲以下兒童者停車位概況-115年第1 季</vt:lpstr>
      <vt:lpstr>一般垃圾及廚餘清理狀況-115年4月</vt:lpstr>
      <vt:lpstr>推行社區發展工作概況-114年</vt:lpstr>
      <vt:lpstr>資源回收量-114年4月</vt:lpstr>
      <vt:lpstr>獨居老人服務概況-115年第一季</vt:lpstr>
      <vt:lpstr>宗教團體興辦公益慈善及社會教化事業概況-114年</vt:lpstr>
      <vt:lpstr>教會(堂)概況-114年</vt:lpstr>
      <vt:lpstr>寺廟登記概況-114年</vt:lpstr>
      <vt:lpstr>宗教財團法人概況-114年</vt:lpstr>
      <vt:lpstr>一般垃圾及廚餘清理狀況-115年5月</vt:lpstr>
      <vt:lpstr>農耕土地面積-114年</vt:lpstr>
      <vt:lpstr>資源回收成果統計-115年5月</vt:lpstr>
      <vt:lpstr>公庫收支-115年3月</vt:lpstr>
      <vt:lpstr>公庫收支-115年4月</vt:lpstr>
      <vt:lpstr>公庫收支-115年5月</vt:lpstr>
      <vt:lpstr>天然災害-114年</vt:lpstr>
      <vt:lpstr>農路改善及維護工程-114年</vt:lpstr>
      <vt:lpstr>治山防災整體治理工程-114</vt:lpstr>
      <vt:lpstr>治山防災整體治理工程-續-114年</vt:lpstr>
      <vt:lpstr>公墓設施使用概況!OLE_LINK1</vt:lpstr>
      <vt:lpstr>'孕婦及育有六歲以下兒童者停車位概況-114年第4 季'!pp</vt:lpstr>
      <vt:lpstr>'孕婦及育有六歲以下兒童者停車位概況-115年第1 季'!pp</vt:lpstr>
      <vt:lpstr>'路外停車位概況-114年第4季'!pp</vt:lpstr>
      <vt:lpstr>'路外停車位概況-115年第1 季'!pp</vt:lpstr>
      <vt:lpstr>'路外停車位概況-身心障礙者專用停車位-114年第4 季'!pp</vt:lpstr>
      <vt:lpstr>'路外停車位概況-身心障礙者專用停車位-115年第1 季'!pp</vt:lpstr>
      <vt:lpstr>'路外停車位概況-電動汽車充電專用停車位-114年第4季'!pp</vt:lpstr>
      <vt:lpstr>'路外停車位概況-電動汽車充電專用停車位-115年第1 季'!pp</vt:lpstr>
      <vt:lpstr>'路邊停車位概況-114年第4季'!pp</vt:lpstr>
      <vt:lpstr>'路邊停車位概況-115年第1 季'!pp</vt:lpstr>
      <vt:lpstr>'路邊停車位概況-身心障礙者專用停車位-114年第4季'!pp</vt:lpstr>
      <vt:lpstr>'路邊停車位概況-身心障礙者專用停車位-115年第1 季'!pp</vt:lpstr>
      <vt:lpstr>'路邊停車位概況-電動汽車充電專用停車位-114年第4 季'!pp</vt:lpstr>
      <vt:lpstr>'路邊停車位概況-電動汽車充電專用停車位-115年第1 季'!pp</vt:lpstr>
      <vt:lpstr>'一班垃圾及廚餘清理狀況-115年1月'!Print_Area</vt:lpstr>
      <vt:lpstr>'一般垃圾及廚餘清理狀況-114年12月'!Print_Area</vt:lpstr>
      <vt:lpstr>'一般垃圾及廚餘清理狀況-115年2月'!Print_Area</vt:lpstr>
      <vt:lpstr>'一般垃圾及廚餘清理狀況-115年3月'!Print_Area</vt:lpstr>
      <vt:lpstr>'一般垃圾及廚餘清理狀況-115年4月'!Print_Area</vt:lpstr>
      <vt:lpstr>'一般垃圾及廚餘清理狀況-115年5月'!Print_Area</vt:lpstr>
      <vt:lpstr>公庫收支!Print_Area</vt:lpstr>
      <vt:lpstr>'公庫收支-114年12月'!Print_Area</vt:lpstr>
      <vt:lpstr>'公庫收支-115年1月'!Print_Area</vt:lpstr>
      <vt:lpstr>'公庫收支-115年2月'!Print_Area</vt:lpstr>
      <vt:lpstr>'公庫收支-115年3月'!Print_Area</vt:lpstr>
      <vt:lpstr>'公庫收支-115年4月'!Print_Area</vt:lpstr>
      <vt:lpstr>'公庫收支-115年5月'!Print_Area</vt:lpstr>
      <vt:lpstr>'天然災害-114年'!Print_Area</vt:lpstr>
      <vt:lpstr>'孕婦及育有六歲以下兒童者停車位概況-114年第4 季'!Print_Area</vt:lpstr>
      <vt:lpstr>'孕婦及育有六歲以下兒童者停車位概況-115年第1 季'!Print_Area</vt:lpstr>
      <vt:lpstr>寺廟登記概況!Print_Area</vt:lpstr>
      <vt:lpstr>'垃圾處理場(廠)數-114年下半年'!Print_Area</vt:lpstr>
      <vt:lpstr>宗教財團法人概況!Print_Area</vt:lpstr>
      <vt:lpstr>宗教團體興辦公益慈善及社會教化事業概況!Print_Area</vt:lpstr>
      <vt:lpstr>'治山防災整體治理工程-114'!Print_Area</vt:lpstr>
      <vt:lpstr>'教會（堂）概況'!Print_Area</vt:lpstr>
      <vt:lpstr>'都市計畫區域內公共工程實施數量-114年'!Print_Area</vt:lpstr>
      <vt:lpstr>'資源回收量-114年12月'!Print_Area</vt:lpstr>
      <vt:lpstr>'資源回收量-114年4月'!Print_Area</vt:lpstr>
      <vt:lpstr>'資源回收量-115年1月'!Print_Area</vt:lpstr>
      <vt:lpstr>'資源回收量-115年2月'!Print_Area</vt:lpstr>
      <vt:lpstr>'資源回收量-115年3月'!Print_Area</vt:lpstr>
      <vt:lpstr>'路外停車位概況-114年第4季'!Print_Area</vt:lpstr>
      <vt:lpstr>'路外停車位概況-115年第1 季'!Print_Area</vt:lpstr>
      <vt:lpstr>'路外停車位概況-身心障礙者專用停車位-114年第4 季'!Print_Area</vt:lpstr>
      <vt:lpstr>'路外停車位概況-身心障礙者專用停車位-115年第1 季'!Print_Area</vt:lpstr>
      <vt:lpstr>'路外停車位概況-電動汽車充電專用停車位-114年第4季'!Print_Area</vt:lpstr>
      <vt:lpstr>'路外停車位概況-電動汽車充電專用停車位-115年第1 季'!Print_Area</vt:lpstr>
      <vt:lpstr>'路邊停車位概況-114年第4季'!Print_Area</vt:lpstr>
      <vt:lpstr>'路邊停車位概況-115年第1 季'!Print_Area</vt:lpstr>
      <vt:lpstr>'路邊停車位概況-身心障礙者專用停車位-114年第4季'!Print_Area</vt:lpstr>
      <vt:lpstr>'路邊停車位概況-身心障礙者專用停車位-115年第1 季'!Print_Area</vt:lpstr>
      <vt:lpstr>'路邊停車位概況-電動汽車充電專用停車位-114年第4 季'!Print_Area</vt:lpstr>
      <vt:lpstr>'路邊停車位概況-電動汽車充電專用停車位-115年第1 季'!Print_Area</vt:lpstr>
      <vt:lpstr>調解委員會組織概況!Print_Area</vt:lpstr>
      <vt:lpstr>獨居老人服務概況114年第4季!Print_Area</vt:lpstr>
      <vt:lpstr>'獨居老人服務概況-115年第一季'!Print_Area</vt:lpstr>
      <vt:lpstr>辦理調解業務概況!Print_Area</vt:lpstr>
      <vt:lpstr>'環保人員概況-114年(下半年)'!Print_Area</vt:lpstr>
      <vt:lpstr>'環境保護決算-114年度'!Print_Area</vt:lpstr>
      <vt:lpstr>'環境保護預算-115年'!Print_Area</vt:lpstr>
      <vt:lpstr>'公庫收支-114年12月'!Print_Titles</vt:lpstr>
      <vt:lpstr>'公庫收支-115年1月'!Print_Titles</vt:lpstr>
      <vt:lpstr>'公庫收支-115年2月'!Print_Titles</vt:lpstr>
      <vt:lpstr>'公庫收支-115年3月'!Print_Titles</vt:lpstr>
      <vt:lpstr>'公庫收支-115年4月'!Print_Titles</vt:lpstr>
      <vt:lpstr>'公庫收支-115年5月'!Print_Titles</vt:lpstr>
      <vt:lpstr>'天然災害-114年'!天然災害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主計室</cp:lastModifiedBy>
  <cp:lastPrinted>2022-04-28T00:40:14Z</cp:lastPrinted>
  <dcterms:created xsi:type="dcterms:W3CDTF">2013-06-27T07:16:06Z</dcterms:created>
  <dcterms:modified xsi:type="dcterms:W3CDTF">2026-07-08T07:29:30Z</dcterms:modified>
</cp:coreProperties>
</file>